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PRIL\"/>
    </mc:Choice>
  </mc:AlternateContent>
  <xr:revisionPtr revIDLastSave="0" documentId="8_{4306C94E-6043-42D5-9BF9-D5739F7869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B12" i="2"/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<sst xmlns="http://schemas.openxmlformats.org/spreadsheetml/2006/main" count="2599" uniqueCount="811">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</sst>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3.5922071527580923E-2</c:v>
                </c:pt>
                <c:pt idx="1">
                  <c:v>7.6833574884157554E-2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1399.2106247244024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1.9039999999999999</c:v>
                </c:pt>
                <c:pt idx="4">
                  <c:v>0.42399999999999999</c:v>
                </c:pt>
                <c:pt idx="5">
                  <c:v>0</c:v>
                </c:pt>
                <c:pt idx="6">
                  <c:v>5.8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2.7450000000000001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0.80400000000000005</c:v>
                </c:pt>
                <c:pt idx="15">
                  <c:v>4.79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4.9000000000000004</c:v>
                </c:pt>
                <c:pt idx="21">
                  <c:v>1.982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6.52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11.4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3.36</c:v>
                </c:pt>
                <c:pt idx="35">
                  <c:v>6.26</c:v>
                </c:pt>
                <c:pt idx="36">
                  <c:v>5.29</c:v>
                </c:pt>
                <c:pt idx="37">
                  <c:v>0</c:v>
                </c:pt>
                <c:pt idx="38">
                  <c:v>1.1399999999999999</c:v>
                </c:pt>
                <c:pt idx="39">
                  <c:v>0</c:v>
                </c:pt>
                <c:pt idx="40">
                  <c:v>1828.8100999999999</c:v>
                </c:pt>
                <c:pt idx="41">
                  <c:v>0.879</c:v>
                </c:pt>
                <c:pt idx="42">
                  <c:v>0</c:v>
                </c:pt>
                <c:pt idx="43">
                  <c:v>8.68</c:v>
                </c:pt>
                <c:pt idx="44">
                  <c:v>0.72899999999999998</c:v>
                </c:pt>
                <c:pt idx="45">
                  <c:v>1.2E-2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4.9000000000000004</c:v>
                </c:pt>
                <c:pt idx="54">
                  <c:v>5</c:v>
                </c:pt>
                <c:pt idx="55">
                  <c:v>1.55</c:v>
                </c:pt>
                <c:pt idx="56">
                  <c:v>1.325</c:v>
                </c:pt>
                <c:pt idx="57">
                  <c:v>0.19500000000000001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2.2400000000000002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8</c:v>
                </c:pt>
                <c:pt idx="64">
                  <c:v>6.7</c:v>
                </c:pt>
                <c:pt idx="65">
                  <c:v>4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14560.320299999999</c:v>
                </c:pt>
                <c:pt idx="70">
                  <c:v>0</c:v>
                </c:pt>
                <c:pt idx="71">
                  <c:v>13</c:v>
                </c:pt>
                <c:pt idx="72">
                  <c:v>8.24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2.27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0.28100000000000003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1.7350000000000001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41</c:v>
                </c:pt>
                <c:pt idx="91">
                  <c:v>20.3</c:v>
                </c:pt>
                <c:pt idx="92">
                  <c:v>0.62</c:v>
                </c:pt>
                <c:pt idx="93">
                  <c:v>1.754</c:v>
                </c:pt>
                <c:pt idx="94">
                  <c:v>0</c:v>
                </c:pt>
                <c:pt idx="95">
                  <c:v>0</c:v>
                </c:pt>
                <c:pt idx="96">
                  <c:v>4.96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1.9850000000000001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14.2</c:v>
                </c:pt>
                <c:pt idx="104">
                  <c:v>1.3540000000000001</c:v>
                </c:pt>
                <c:pt idx="105">
                  <c:v>0</c:v>
                </c:pt>
                <c:pt idx="106">
                  <c:v>7.4</c:v>
                </c:pt>
                <c:pt idx="107">
                  <c:v>2.14</c:v>
                </c:pt>
                <c:pt idx="108">
                  <c:v>2.16</c:v>
                </c:pt>
                <c:pt idx="109">
                  <c:v>1.63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1.036</c:v>
                </c:pt>
                <c:pt idx="119">
                  <c:v>8.5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2.2109999999999999</c:v>
                </c:pt>
                <c:pt idx="123">
                  <c:v>1.52</c:v>
                </c:pt>
                <c:pt idx="124">
                  <c:v>4.7</c:v>
                </c:pt>
                <c:pt idx="125">
                  <c:v>5.12</c:v>
                </c:pt>
                <c:pt idx="126">
                  <c:v>3.18</c:v>
                </c:pt>
                <c:pt idx="127">
                  <c:v>7.0000000000000001E-3</c:v>
                </c:pt>
                <c:pt idx="128">
                  <c:v>5.77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6.6199999999999995E-2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7.6</c:v>
                </c:pt>
                <c:pt idx="137">
                  <c:v>0.40200000000000002</c:v>
                </c:pt>
                <c:pt idx="138">
                  <c:v>0.45200000000000001</c:v>
                </c:pt>
                <c:pt idx="139">
                  <c:v>0.24199999999999999</c:v>
                </c:pt>
                <c:pt idx="140">
                  <c:v>4</c:v>
                </c:pt>
                <c:pt idx="141">
                  <c:v>3888.27</c:v>
                </c:pt>
                <c:pt idx="142">
                  <c:v>928.38</c:v>
                </c:pt>
                <c:pt idx="143">
                  <c:v>859.04</c:v>
                </c:pt>
                <c:pt idx="144">
                  <c:v>4267.8198000000002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2457.8000000000002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1582.59</c:v>
                </c:pt>
                <c:pt idx="154">
                  <c:v>1.3</c:v>
                </c:pt>
                <c:pt idx="155">
                  <c:v>1.9E-2</c:v>
                </c:pt>
                <c:pt idx="156">
                  <c:v>18</c:v>
                </c:pt>
                <c:pt idx="157">
                  <c:v>0.52800000000000002</c:v>
                </c:pt>
                <c:pt idx="158">
                  <c:v>0</c:v>
                </c:pt>
                <c:pt idx="159">
                  <c:v>0</c:v>
                </c:pt>
                <c:pt idx="160">
                  <c:v>2172.3400999999999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1.76</c:v>
                </c:pt>
                <c:pt idx="166">
                  <c:v>0</c:v>
                </c:pt>
                <c:pt idx="167">
                  <c:v>0.32300000000000001</c:v>
                </c:pt>
                <c:pt idx="168">
                  <c:v>1.73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4.54</c:v>
                </c:pt>
                <c:pt idx="172">
                  <c:v>1.014</c:v>
                </c:pt>
                <c:pt idx="173">
                  <c:v>5.87</c:v>
                </c:pt>
                <c:pt idx="174">
                  <c:v>0</c:v>
                </c:pt>
                <c:pt idx="175">
                  <c:v>2.54</c:v>
                </c:pt>
                <c:pt idx="176">
                  <c:v>1.125</c:v>
                </c:pt>
                <c:pt idx="177">
                  <c:v>2.82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0.36299999999999999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308</c:v>
                </c:pt>
                <c:pt idx="186">
                  <c:v>5.6</c:v>
                </c:pt>
                <c:pt idx="187">
                  <c:v>0</c:v>
                </c:pt>
                <c:pt idx="188">
                  <c:v>1.08</c:v>
                </c:pt>
                <c:pt idx="189">
                  <c:v>1.88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0.38800000000000001</c:v>
                </c:pt>
                <c:pt idx="198">
                  <c:v>4.28</c:v>
                </c:pt>
                <c:pt idx="199">
                  <c:v>1.07</c:v>
                </c:pt>
                <c:pt idx="200">
                  <c:v>6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15.06</c:v>
                </c:pt>
                <c:pt idx="206">
                  <c:v>1.92</c:v>
                </c:pt>
                <c:pt idx="207">
                  <c:v>0.13500000000000001</c:v>
                </c:pt>
                <c:pt idx="208">
                  <c:v>0.81</c:v>
                </c:pt>
                <c:pt idx="209">
                  <c:v>4.5</c:v>
                </c:pt>
                <c:pt idx="210">
                  <c:v>0.73099999999999998</c:v>
                </c:pt>
                <c:pt idx="211">
                  <c:v>0.04</c:v>
                </c:pt>
                <c:pt idx="212">
                  <c:v>6.28</c:v>
                </c:pt>
                <c:pt idx="213">
                  <c:v>37</c:v>
                </c:pt>
                <c:pt idx="214">
                  <c:v>0.85</c:v>
                </c:pt>
                <c:pt idx="215">
                  <c:v>0.23</c:v>
                </c:pt>
                <c:pt idx="216">
                  <c:v>0.22</c:v>
                </c:pt>
                <c:pt idx="217">
                  <c:v>0.125</c:v>
                </c:pt>
                <c:pt idx="218">
                  <c:v>1.56</c:v>
                </c:pt>
                <c:pt idx="219">
                  <c:v>3.01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0.63</c:v>
                </c:pt>
                <c:pt idx="225">
                  <c:v>0</c:v>
                </c:pt>
                <c:pt idx="226">
                  <c:v>3.88</c:v>
                </c:pt>
                <c:pt idx="227">
                  <c:v>1.98</c:v>
                </c:pt>
                <c:pt idx="228">
                  <c:v>34.799999999999997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2.33</c:v>
                </c:pt>
                <c:pt idx="233">
                  <c:v>0</c:v>
                </c:pt>
                <c:pt idx="234">
                  <c:v>0.5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20.2</c:v>
                </c:pt>
                <c:pt idx="239">
                  <c:v>3.85</c:v>
                </c:pt>
                <c:pt idx="240">
                  <c:v>2.56</c:v>
                </c:pt>
                <c:pt idx="241">
                  <c:v>0</c:v>
                </c:pt>
                <c:pt idx="242">
                  <c:v>0.48</c:v>
                </c:pt>
                <c:pt idx="243">
                  <c:v>24.8</c:v>
                </c:pt>
                <c:pt idx="244">
                  <c:v>3.85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2.58</c:v>
                </c:pt>
                <c:pt idx="248">
                  <c:v>0.53</c:v>
                </c:pt>
                <c:pt idx="249">
                  <c:v>38.9</c:v>
                </c:pt>
                <c:pt idx="250">
                  <c:v>3.04</c:v>
                </c:pt>
                <c:pt idx="251">
                  <c:v>0.67800000000000005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</c:v>
                </c:pt>
                <c:pt idx="260">
                  <c:v>0</c:v>
                </c:pt>
                <c:pt idx="261">
                  <c:v>0</c:v>
                </c:pt>
                <c:pt idx="262">
                  <c:v>37.049999999999997</c:v>
                </c:pt>
                <c:pt idx="263">
                  <c:v>28.2</c:v>
                </c:pt>
                <c:pt idx="264">
                  <c:v>2.21</c:v>
                </c:pt>
                <c:pt idx="265">
                  <c:v>1.1950000000000001</c:v>
                </c:pt>
                <c:pt idx="266">
                  <c:v>18.41</c:v>
                </c:pt>
                <c:pt idx="267">
                  <c:v>14</c:v>
                </c:pt>
                <c:pt idx="268">
                  <c:v>1.38</c:v>
                </c:pt>
                <c:pt idx="269">
                  <c:v>4.46</c:v>
                </c:pt>
                <c:pt idx="270">
                  <c:v>15.39</c:v>
                </c:pt>
                <c:pt idx="271">
                  <c:v>11.02</c:v>
                </c:pt>
                <c:pt idx="272">
                  <c:v>0.69799999999999995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4.5220000000000002</c:v>
                </c:pt>
                <c:pt idx="278">
                  <c:v>1E-3</c:v>
                </c:pt>
                <c:pt idx="279">
                  <c:v>5.09</c:v>
                </c:pt>
                <c:pt idx="280">
                  <c:v>0.33300000000000002</c:v>
                </c:pt>
                <c:pt idx="281">
                  <c:v>8.2200000000000006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14.5</c:v>
                </c:pt>
                <c:pt idx="286">
                  <c:v>3.835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0.22800000000000001</c:v>
                </c:pt>
                <c:pt idx="291">
                  <c:v>1.21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5.08</c:v>
                </c:pt>
                <c:pt idx="295">
                  <c:v>5.85</c:v>
                </c:pt>
                <c:pt idx="296">
                  <c:v>6.0000000000000001E-3</c:v>
                </c:pt>
                <c:pt idx="297">
                  <c:v>4.3600000000000003</c:v>
                </c:pt>
                <c:pt idx="298">
                  <c:v>1.69</c:v>
                </c:pt>
                <c:pt idx="299">
                  <c:v>1.55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2998.3400999999999</c:v>
                </c:pt>
                <c:pt idx="303">
                  <c:v>0</c:v>
                </c:pt>
                <c:pt idx="304">
                  <c:v>0.20200000000000001</c:v>
                </c:pt>
                <c:pt idx="305">
                  <c:v>2</c:v>
                </c:pt>
                <c:pt idx="306">
                  <c:v>0</c:v>
                </c:pt>
                <c:pt idx="307">
                  <c:v>12.6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0.32300000000000001</c:v>
                </c:pt>
                <c:pt idx="313">
                  <c:v>0.44</c:v>
                </c:pt>
                <c:pt idx="314">
                  <c:v>0</c:v>
                </c:pt>
                <c:pt idx="315">
                  <c:v>1.21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5.66</c:v>
                </c:pt>
                <c:pt idx="319">
                  <c:v>0.5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0.17599999999999999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38.1</c:v>
                </c:pt>
                <c:pt idx="331">
                  <c:v>19.64</c:v>
                </c:pt>
                <c:pt idx="332">
                  <c:v>17.37</c:v>
                </c:pt>
                <c:pt idx="333">
                  <c:v>1.1599999999999999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1.3</c:v>
                </c:pt>
                <c:pt idx="337">
                  <c:v>4.5</c:v>
                </c:pt>
                <c:pt idx="338">
                  <c:v>0.745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0.248</c:v>
                </c:pt>
                <c:pt idx="345">
                  <c:v>0.34799999999999998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1.86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1.36</c:v>
                </c:pt>
                <c:pt idx="355">
                  <c:v>0</c:v>
                </c:pt>
                <c:pt idx="356">
                  <c:v>17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1425.66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1.766</c:v>
                </c:pt>
                <c:pt idx="4">
                  <c:v>0.39</c:v>
                </c:pt>
                <c:pt idx="5">
                  <c:v>0</c:v>
                </c:pt>
                <c:pt idx="6">
                  <c:v>6.09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2.94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5.22</c:v>
                </c:pt>
                <c:pt idx="21">
                  <c:v>1.75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3.19</c:v>
                </c:pt>
                <c:pt idx="35">
                  <c:v>7.2</c:v>
                </c:pt>
                <c:pt idx="36">
                  <c:v>0</c:v>
                </c:pt>
                <c:pt idx="37">
                  <c:v>0</c:v>
                </c:pt>
                <c:pt idx="38">
                  <c:v>0.85</c:v>
                </c:pt>
                <c:pt idx="39">
                  <c:v>0</c:v>
                </c:pt>
                <c:pt idx="40">
                  <c:v>1920.99</c:v>
                </c:pt>
                <c:pt idx="41">
                  <c:v>0</c:v>
                </c:pt>
                <c:pt idx="42">
                  <c:v>0</c:v>
                </c:pt>
                <c:pt idx="43">
                  <c:v>8.5</c:v>
                </c:pt>
                <c:pt idx="44">
                  <c:v>0.69199999999999995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5.21</c:v>
                </c:pt>
                <c:pt idx="55">
                  <c:v>1.7649999999999999</c:v>
                </c:pt>
                <c:pt idx="56">
                  <c:v>1.2050000000000001</c:v>
                </c:pt>
                <c:pt idx="57">
                  <c:v>0.22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8.7100000000000009</c:v>
                </c:pt>
                <c:pt idx="64">
                  <c:v>7.1</c:v>
                </c:pt>
                <c:pt idx="65">
                  <c:v>3.6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15475.7803</c:v>
                </c:pt>
                <c:pt idx="70">
                  <c:v>0</c:v>
                </c:pt>
                <c:pt idx="71">
                  <c:v>13.3</c:v>
                </c:pt>
                <c:pt idx="72">
                  <c:v>8.64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2.0499999999999998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0.308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1.61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44</c:v>
                </c:pt>
                <c:pt idx="91">
                  <c:v>20</c:v>
                </c:pt>
                <c:pt idx="92">
                  <c:v>0</c:v>
                </c:pt>
                <c:pt idx="93">
                  <c:v>1.524</c:v>
                </c:pt>
                <c:pt idx="94">
                  <c:v>0</c:v>
                </c:pt>
                <c:pt idx="95">
                  <c:v>0</c:v>
                </c:pt>
                <c:pt idx="96">
                  <c:v>4.9000000000000004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14.45</c:v>
                </c:pt>
                <c:pt idx="104">
                  <c:v>1.1819999999999999</c:v>
                </c:pt>
                <c:pt idx="105">
                  <c:v>7.9000000000000001E-2</c:v>
                </c:pt>
                <c:pt idx="106">
                  <c:v>7.4950000000000001</c:v>
                </c:pt>
                <c:pt idx="107">
                  <c:v>1.93</c:v>
                </c:pt>
                <c:pt idx="108">
                  <c:v>0</c:v>
                </c:pt>
                <c:pt idx="109">
                  <c:v>1.68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0.93</c:v>
                </c:pt>
                <c:pt idx="119">
                  <c:v>9.26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2.4700000000000002</c:v>
                </c:pt>
                <c:pt idx="123">
                  <c:v>1.7050000000000001</c:v>
                </c:pt>
                <c:pt idx="124">
                  <c:v>4.32</c:v>
                </c:pt>
                <c:pt idx="125">
                  <c:v>4.665</c:v>
                </c:pt>
                <c:pt idx="126">
                  <c:v>3.6</c:v>
                </c:pt>
                <c:pt idx="127">
                  <c:v>0</c:v>
                </c:pt>
                <c:pt idx="128">
                  <c:v>6.1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7.1300000000000002E-2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6.9</c:v>
                </c:pt>
                <c:pt idx="137">
                  <c:v>0</c:v>
                </c:pt>
                <c:pt idx="138">
                  <c:v>0.48</c:v>
                </c:pt>
                <c:pt idx="139">
                  <c:v>0.24199999999999999</c:v>
                </c:pt>
                <c:pt idx="140">
                  <c:v>3.5449999999999999</c:v>
                </c:pt>
                <c:pt idx="141">
                  <c:v>4081.1698999999999</c:v>
                </c:pt>
                <c:pt idx="142">
                  <c:v>976.01</c:v>
                </c:pt>
                <c:pt idx="143">
                  <c:v>0</c:v>
                </c:pt>
                <c:pt idx="144">
                  <c:v>4345.6298999999999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2511.5801000000001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1653.24</c:v>
                </c:pt>
                <c:pt idx="154">
                  <c:v>1.4750000000000001</c:v>
                </c:pt>
                <c:pt idx="155">
                  <c:v>0</c:v>
                </c:pt>
                <c:pt idx="156">
                  <c:v>18.3</c:v>
                </c:pt>
                <c:pt idx="157">
                  <c:v>0.54600000000000004</c:v>
                </c:pt>
                <c:pt idx="158">
                  <c:v>0</c:v>
                </c:pt>
                <c:pt idx="159">
                  <c:v>0</c:v>
                </c:pt>
                <c:pt idx="160">
                  <c:v>2219.4699999999998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1.6</c:v>
                </c:pt>
                <c:pt idx="166">
                  <c:v>0</c:v>
                </c:pt>
                <c:pt idx="167">
                  <c:v>0.33700000000000002</c:v>
                </c:pt>
                <c:pt idx="168">
                  <c:v>1.77</c:v>
                </c:pt>
                <c:pt idx="169">
                  <c:v>0</c:v>
                </c:pt>
                <c:pt idx="170">
                  <c:v>0</c:v>
                </c:pt>
                <c:pt idx="171">
                  <c:v>4.68</c:v>
                </c:pt>
                <c:pt idx="172">
                  <c:v>1.1200000000000001</c:v>
                </c:pt>
                <c:pt idx="173">
                  <c:v>6.2</c:v>
                </c:pt>
                <c:pt idx="174">
                  <c:v>0</c:v>
                </c:pt>
                <c:pt idx="175">
                  <c:v>2.4</c:v>
                </c:pt>
                <c:pt idx="176">
                  <c:v>0.80200000000000005</c:v>
                </c:pt>
                <c:pt idx="177">
                  <c:v>2.4900000000000002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0.38800000000000001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316</c:v>
                </c:pt>
                <c:pt idx="186">
                  <c:v>0</c:v>
                </c:pt>
                <c:pt idx="187">
                  <c:v>0.4</c:v>
                </c:pt>
                <c:pt idx="188">
                  <c:v>1.1499999999999999</c:v>
                </c:pt>
                <c:pt idx="189">
                  <c:v>2.02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0.40899999999999997</c:v>
                </c:pt>
                <c:pt idx="198">
                  <c:v>0</c:v>
                </c:pt>
                <c:pt idx="199">
                  <c:v>1.1499999999999999</c:v>
                </c:pt>
                <c:pt idx="200">
                  <c:v>6.27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16.2</c:v>
                </c:pt>
                <c:pt idx="206">
                  <c:v>2</c:v>
                </c:pt>
                <c:pt idx="207">
                  <c:v>0</c:v>
                </c:pt>
                <c:pt idx="208">
                  <c:v>0.88200000000000001</c:v>
                </c:pt>
                <c:pt idx="209">
                  <c:v>0</c:v>
                </c:pt>
                <c:pt idx="210">
                  <c:v>0.79</c:v>
                </c:pt>
                <c:pt idx="211">
                  <c:v>0</c:v>
                </c:pt>
                <c:pt idx="212">
                  <c:v>6.38</c:v>
                </c:pt>
                <c:pt idx="213">
                  <c:v>37.200000000000003</c:v>
                </c:pt>
                <c:pt idx="214">
                  <c:v>0.88</c:v>
                </c:pt>
                <c:pt idx="215">
                  <c:v>0.216</c:v>
                </c:pt>
                <c:pt idx="216">
                  <c:v>0.224</c:v>
                </c:pt>
                <c:pt idx="217">
                  <c:v>0</c:v>
                </c:pt>
                <c:pt idx="218">
                  <c:v>1.65</c:v>
                </c:pt>
                <c:pt idx="219">
                  <c:v>2.8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0.64</c:v>
                </c:pt>
                <c:pt idx="225">
                  <c:v>0</c:v>
                </c:pt>
                <c:pt idx="226">
                  <c:v>3.86</c:v>
                </c:pt>
                <c:pt idx="227">
                  <c:v>2.16</c:v>
                </c:pt>
                <c:pt idx="228">
                  <c:v>36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2.6</c:v>
                </c:pt>
                <c:pt idx="233">
                  <c:v>0</c:v>
                </c:pt>
                <c:pt idx="234">
                  <c:v>0.44400000000000001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20.88</c:v>
                </c:pt>
                <c:pt idx="239">
                  <c:v>3.45</c:v>
                </c:pt>
                <c:pt idx="240">
                  <c:v>2.7</c:v>
                </c:pt>
                <c:pt idx="241">
                  <c:v>0.97199999999999998</c:v>
                </c:pt>
                <c:pt idx="242">
                  <c:v>0.57499999999999996</c:v>
                </c:pt>
                <c:pt idx="243">
                  <c:v>23.06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2.61</c:v>
                </c:pt>
                <c:pt idx="248">
                  <c:v>0.63500000000000001</c:v>
                </c:pt>
                <c:pt idx="249">
                  <c:v>36.299999999999997</c:v>
                </c:pt>
                <c:pt idx="250">
                  <c:v>2.8</c:v>
                </c:pt>
                <c:pt idx="251">
                  <c:v>0.82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0.59</c:v>
                </c:pt>
                <c:pt idx="260">
                  <c:v>0</c:v>
                </c:pt>
                <c:pt idx="261">
                  <c:v>0.54</c:v>
                </c:pt>
                <c:pt idx="262">
                  <c:v>34.35</c:v>
                </c:pt>
                <c:pt idx="263">
                  <c:v>28.5</c:v>
                </c:pt>
                <c:pt idx="264">
                  <c:v>2.2999999999999998</c:v>
                </c:pt>
                <c:pt idx="265">
                  <c:v>1.1100000000000001</c:v>
                </c:pt>
                <c:pt idx="266">
                  <c:v>18.809999999999999</c:v>
                </c:pt>
                <c:pt idx="267">
                  <c:v>11.7</c:v>
                </c:pt>
                <c:pt idx="268">
                  <c:v>0</c:v>
                </c:pt>
                <c:pt idx="269">
                  <c:v>0</c:v>
                </c:pt>
                <c:pt idx="270">
                  <c:v>15.56</c:v>
                </c:pt>
                <c:pt idx="271">
                  <c:v>12.1</c:v>
                </c:pt>
                <c:pt idx="272">
                  <c:v>0.74399999999999999</c:v>
                </c:pt>
                <c:pt idx="273">
                  <c:v>7.35</c:v>
                </c:pt>
                <c:pt idx="274">
                  <c:v>2.64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4.88</c:v>
                </c:pt>
                <c:pt idx="278">
                  <c:v>0</c:v>
                </c:pt>
                <c:pt idx="279">
                  <c:v>5.29</c:v>
                </c:pt>
                <c:pt idx="280">
                  <c:v>0</c:v>
                </c:pt>
                <c:pt idx="281">
                  <c:v>8.58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14.4</c:v>
                </c:pt>
                <c:pt idx="286">
                  <c:v>3.9449999999999998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0.22800000000000001</c:v>
                </c:pt>
                <c:pt idx="291">
                  <c:v>1.23</c:v>
                </c:pt>
                <c:pt idx="292">
                  <c:v>0</c:v>
                </c:pt>
                <c:pt idx="293">
                  <c:v>0</c:v>
                </c:pt>
                <c:pt idx="294">
                  <c:v>5.28</c:v>
                </c:pt>
                <c:pt idx="295">
                  <c:v>6.1</c:v>
                </c:pt>
                <c:pt idx="296">
                  <c:v>0</c:v>
                </c:pt>
                <c:pt idx="297">
                  <c:v>3.66</c:v>
                </c:pt>
                <c:pt idx="298">
                  <c:v>1.89</c:v>
                </c:pt>
                <c:pt idx="299">
                  <c:v>1.585</c:v>
                </c:pt>
                <c:pt idx="300">
                  <c:v>0</c:v>
                </c:pt>
                <c:pt idx="301">
                  <c:v>0</c:v>
                </c:pt>
                <c:pt idx="302">
                  <c:v>3132.1898999999999</c:v>
                </c:pt>
                <c:pt idx="303">
                  <c:v>0</c:v>
                </c:pt>
                <c:pt idx="304">
                  <c:v>0.214</c:v>
                </c:pt>
                <c:pt idx="305">
                  <c:v>0</c:v>
                </c:pt>
                <c:pt idx="306">
                  <c:v>0</c:v>
                </c:pt>
                <c:pt idx="307">
                  <c:v>11.5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0.35499999999999998</c:v>
                </c:pt>
                <c:pt idx="313">
                  <c:v>0</c:v>
                </c:pt>
                <c:pt idx="314">
                  <c:v>1.04</c:v>
                </c:pt>
                <c:pt idx="315">
                  <c:v>1.52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5.8</c:v>
                </c:pt>
                <c:pt idx="319">
                  <c:v>0.57599999999999996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40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1.32</c:v>
                </c:pt>
                <c:pt idx="334">
                  <c:v>0</c:v>
                </c:pt>
                <c:pt idx="335">
                  <c:v>0</c:v>
                </c:pt>
                <c:pt idx="336">
                  <c:v>1.44</c:v>
                </c:pt>
                <c:pt idx="337">
                  <c:v>0.01</c:v>
                </c:pt>
                <c:pt idx="338">
                  <c:v>0.77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0.254</c:v>
                </c:pt>
                <c:pt idx="345">
                  <c:v>0.39600000000000002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1.93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1.42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1547.27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16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18</c:v>
                </c:pt>
                <c:pt idx="55">
                  <c:v>17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35</c:v>
                </c:pt>
                <c:pt idx="61">
                  <c:v>0</c:v>
                </c:pt>
                <c:pt idx="62">
                  <c:v>11</c:v>
                </c:pt>
                <c:pt idx="63">
                  <c:v>10</c:v>
                </c:pt>
                <c:pt idx="64">
                  <c:v>0</c:v>
                </c:pt>
                <c:pt idx="65">
                  <c:v>15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13</c:v>
                </c:pt>
                <c:pt idx="70">
                  <c:v>0</c:v>
                </c:pt>
                <c:pt idx="71">
                  <c:v>42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38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1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38</c:v>
                </c:pt>
                <c:pt idx="93">
                  <c:v>1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12</c:v>
                </c:pt>
                <c:pt idx="101">
                  <c:v>0</c:v>
                </c:pt>
                <c:pt idx="102">
                  <c:v>26</c:v>
                </c:pt>
                <c:pt idx="103">
                  <c:v>0</c:v>
                </c:pt>
                <c:pt idx="104">
                  <c:v>1</c:v>
                </c:pt>
                <c:pt idx="105">
                  <c:v>24</c:v>
                </c:pt>
                <c:pt idx="106">
                  <c:v>0</c:v>
                </c:pt>
                <c:pt idx="107">
                  <c:v>1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39</c:v>
                </c:pt>
                <c:pt idx="120">
                  <c:v>0</c:v>
                </c:pt>
                <c:pt idx="121">
                  <c:v>0</c:v>
                </c:pt>
                <c:pt idx="122">
                  <c:v>16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37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17</c:v>
                </c:pt>
                <c:pt idx="134">
                  <c:v>0</c:v>
                </c:pt>
                <c:pt idx="135">
                  <c:v>0</c:v>
                </c:pt>
                <c:pt idx="136">
                  <c:v>2</c:v>
                </c:pt>
                <c:pt idx="137">
                  <c:v>8</c:v>
                </c:pt>
                <c:pt idx="138">
                  <c:v>12</c:v>
                </c:pt>
                <c:pt idx="139">
                  <c:v>7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40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39</c:v>
                </c:pt>
                <c:pt idx="157">
                  <c:v>17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0</c:v>
                </c:pt>
                <c:pt idx="167">
                  <c:v>17</c:v>
                </c:pt>
                <c:pt idx="168">
                  <c:v>18</c:v>
                </c:pt>
                <c:pt idx="169">
                  <c:v>0</c:v>
                </c:pt>
                <c:pt idx="170">
                  <c:v>0</c:v>
                </c:pt>
                <c:pt idx="171">
                  <c:v>28</c:v>
                </c:pt>
                <c:pt idx="172">
                  <c:v>39</c:v>
                </c:pt>
                <c:pt idx="173">
                  <c:v>26</c:v>
                </c:pt>
                <c:pt idx="174">
                  <c:v>0</c:v>
                </c:pt>
                <c:pt idx="175">
                  <c:v>37</c:v>
                </c:pt>
                <c:pt idx="176">
                  <c:v>3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18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31</c:v>
                </c:pt>
                <c:pt idx="186">
                  <c:v>0</c:v>
                </c:pt>
                <c:pt idx="187">
                  <c:v>0</c:v>
                </c:pt>
                <c:pt idx="188">
                  <c:v>35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48</c:v>
                </c:pt>
                <c:pt idx="198">
                  <c:v>0</c:v>
                </c:pt>
                <c:pt idx="199">
                  <c:v>38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21</c:v>
                </c:pt>
                <c:pt idx="207">
                  <c:v>26</c:v>
                </c:pt>
                <c:pt idx="208">
                  <c:v>36</c:v>
                </c:pt>
                <c:pt idx="209">
                  <c:v>0</c:v>
                </c:pt>
                <c:pt idx="210">
                  <c:v>17</c:v>
                </c:pt>
                <c:pt idx="211">
                  <c:v>0</c:v>
                </c:pt>
                <c:pt idx="212">
                  <c:v>16</c:v>
                </c:pt>
                <c:pt idx="213">
                  <c:v>0</c:v>
                </c:pt>
                <c:pt idx="214">
                  <c:v>34</c:v>
                </c:pt>
                <c:pt idx="215">
                  <c:v>13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40</c:v>
                </c:pt>
                <c:pt idx="225">
                  <c:v>0</c:v>
                </c:pt>
                <c:pt idx="226">
                  <c:v>0</c:v>
                </c:pt>
                <c:pt idx="227">
                  <c:v>42</c:v>
                </c:pt>
                <c:pt idx="228">
                  <c:v>41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20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39</c:v>
                </c:pt>
                <c:pt idx="239">
                  <c:v>1</c:v>
                </c:pt>
                <c:pt idx="240">
                  <c:v>38</c:v>
                </c:pt>
                <c:pt idx="241">
                  <c:v>52</c:v>
                </c:pt>
                <c:pt idx="242">
                  <c:v>0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</c:v>
                </c:pt>
                <c:pt idx="249">
                  <c:v>40</c:v>
                </c:pt>
                <c:pt idx="250">
                  <c:v>13</c:v>
                </c:pt>
                <c:pt idx="251">
                  <c:v>36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22</c:v>
                </c:pt>
                <c:pt idx="260">
                  <c:v>0</c:v>
                </c:pt>
                <c:pt idx="261">
                  <c:v>21</c:v>
                </c:pt>
                <c:pt idx="262">
                  <c:v>12</c:v>
                </c:pt>
                <c:pt idx="263">
                  <c:v>0</c:v>
                </c:pt>
                <c:pt idx="264">
                  <c:v>38</c:v>
                </c:pt>
                <c:pt idx="265">
                  <c:v>1</c:v>
                </c:pt>
                <c:pt idx="266">
                  <c:v>0</c:v>
                </c:pt>
                <c:pt idx="267">
                  <c:v>1</c:v>
                </c:pt>
                <c:pt idx="268">
                  <c:v>0</c:v>
                </c:pt>
                <c:pt idx="269">
                  <c:v>0</c:v>
                </c:pt>
                <c:pt idx="270">
                  <c:v>38</c:v>
                </c:pt>
                <c:pt idx="271">
                  <c:v>21</c:v>
                </c:pt>
                <c:pt idx="272">
                  <c:v>26</c:v>
                </c:pt>
                <c:pt idx="273">
                  <c:v>9</c:v>
                </c:pt>
                <c:pt idx="274">
                  <c:v>39</c:v>
                </c:pt>
                <c:pt idx="275">
                  <c:v>0</c:v>
                </c:pt>
                <c:pt idx="276">
                  <c:v>0</c:v>
                </c:pt>
                <c:pt idx="277">
                  <c:v>39</c:v>
                </c:pt>
                <c:pt idx="278">
                  <c:v>0</c:v>
                </c:pt>
                <c:pt idx="279">
                  <c:v>8</c:v>
                </c:pt>
                <c:pt idx="280">
                  <c:v>8</c:v>
                </c:pt>
                <c:pt idx="281">
                  <c:v>17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18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6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11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36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36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18</c:v>
                </c:pt>
                <c:pt idx="319">
                  <c:v>11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19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40</c:v>
                </c:pt>
                <c:pt idx="337">
                  <c:v>0</c:v>
                </c:pt>
                <c:pt idx="338">
                  <c:v>18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39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39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47</c:v>
                </c:pt>
                <c:pt idx="35">
                  <c:v>22</c:v>
                </c:pt>
                <c:pt idx="36">
                  <c:v>0</c:v>
                </c:pt>
                <c:pt idx="37">
                  <c:v>0</c:v>
                </c:pt>
                <c:pt idx="38">
                  <c:v>26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6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</c:v>
                </c:pt>
                <c:pt idx="55">
                  <c:v>5</c:v>
                </c:pt>
                <c:pt idx="56">
                  <c:v>9</c:v>
                </c:pt>
                <c:pt idx="57">
                  <c:v>26</c:v>
                </c:pt>
                <c:pt idx="58">
                  <c:v>0</c:v>
                </c:pt>
                <c:pt idx="59">
                  <c:v>0</c:v>
                </c:pt>
                <c:pt idx="60">
                  <c:v>21</c:v>
                </c:pt>
                <c:pt idx="61">
                  <c:v>0</c:v>
                </c:pt>
                <c:pt idx="62">
                  <c:v>17</c:v>
                </c:pt>
                <c:pt idx="63">
                  <c:v>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</c:v>
                </c:pt>
                <c:pt idx="70">
                  <c:v>0</c:v>
                </c:pt>
                <c:pt idx="71">
                  <c:v>5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</c:v>
                </c:pt>
                <c:pt idx="78">
                  <c:v>0</c:v>
                </c:pt>
                <c:pt idx="79">
                  <c:v>11</c:v>
                </c:pt>
                <c:pt idx="80">
                  <c:v>28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6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4</c:v>
                </c:pt>
                <c:pt idx="91">
                  <c:v>0</c:v>
                </c:pt>
                <c:pt idx="92">
                  <c:v>0</c:v>
                </c:pt>
                <c:pt idx="93">
                  <c:v>23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</c:v>
                </c:pt>
                <c:pt idx="101">
                  <c:v>0</c:v>
                </c:pt>
                <c:pt idx="102">
                  <c:v>0</c:v>
                </c:pt>
                <c:pt idx="103">
                  <c:v>4</c:v>
                </c:pt>
                <c:pt idx="104">
                  <c:v>14</c:v>
                </c:pt>
                <c:pt idx="105">
                  <c:v>1</c:v>
                </c:pt>
                <c:pt idx="106">
                  <c:v>15</c:v>
                </c:pt>
                <c:pt idx="107">
                  <c:v>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</c:v>
                </c:pt>
                <c:pt idx="120">
                  <c:v>0</c:v>
                </c:pt>
                <c:pt idx="121">
                  <c:v>11</c:v>
                </c:pt>
                <c:pt idx="122">
                  <c:v>9</c:v>
                </c:pt>
                <c:pt idx="123">
                  <c:v>21</c:v>
                </c:pt>
                <c:pt idx="124">
                  <c:v>0</c:v>
                </c:pt>
                <c:pt idx="125">
                  <c:v>5</c:v>
                </c:pt>
                <c:pt idx="126">
                  <c:v>6</c:v>
                </c:pt>
                <c:pt idx="127">
                  <c:v>14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9</c:v>
                </c:pt>
                <c:pt idx="134">
                  <c:v>0</c:v>
                </c:pt>
                <c:pt idx="135">
                  <c:v>0</c:v>
                </c:pt>
                <c:pt idx="136">
                  <c:v>20</c:v>
                </c:pt>
                <c:pt idx="137">
                  <c:v>15</c:v>
                </c:pt>
                <c:pt idx="138">
                  <c:v>5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28</c:v>
                </c:pt>
                <c:pt idx="144">
                  <c:v>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5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4</c:v>
                </c:pt>
                <c:pt idx="154">
                  <c:v>6</c:v>
                </c:pt>
                <c:pt idx="155">
                  <c:v>0</c:v>
                </c:pt>
                <c:pt idx="156">
                  <c:v>5</c:v>
                </c:pt>
                <c:pt idx="157">
                  <c:v>9</c:v>
                </c:pt>
                <c:pt idx="158">
                  <c:v>0</c:v>
                </c:pt>
                <c:pt idx="159">
                  <c:v>0</c:v>
                </c:pt>
                <c:pt idx="160">
                  <c:v>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</c:v>
                </c:pt>
                <c:pt idx="166">
                  <c:v>0</c:v>
                </c:pt>
                <c:pt idx="167">
                  <c:v>4</c:v>
                </c:pt>
                <c:pt idx="168">
                  <c:v>5</c:v>
                </c:pt>
                <c:pt idx="169">
                  <c:v>0</c:v>
                </c:pt>
                <c:pt idx="170">
                  <c:v>0</c:v>
                </c:pt>
                <c:pt idx="171">
                  <c:v>5</c:v>
                </c:pt>
                <c:pt idx="172">
                  <c:v>6</c:v>
                </c:pt>
                <c:pt idx="173">
                  <c:v>4</c:v>
                </c:pt>
                <c:pt idx="174">
                  <c:v>0</c:v>
                </c:pt>
                <c:pt idx="175">
                  <c:v>39</c:v>
                </c:pt>
                <c:pt idx="176">
                  <c:v>21</c:v>
                </c:pt>
                <c:pt idx="177">
                  <c:v>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22</c:v>
                </c:pt>
                <c:pt idx="186">
                  <c:v>0</c:v>
                </c:pt>
                <c:pt idx="187">
                  <c:v>0</c:v>
                </c:pt>
                <c:pt idx="188">
                  <c:v>19</c:v>
                </c:pt>
                <c:pt idx="189">
                  <c:v>11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</c:v>
                </c:pt>
                <c:pt idx="198">
                  <c:v>0</c:v>
                </c:pt>
                <c:pt idx="199">
                  <c:v>29</c:v>
                </c:pt>
                <c:pt idx="200">
                  <c:v>14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26</c:v>
                </c:pt>
                <c:pt idx="206">
                  <c:v>12</c:v>
                </c:pt>
                <c:pt idx="207">
                  <c:v>44</c:v>
                </c:pt>
                <c:pt idx="208">
                  <c:v>21</c:v>
                </c:pt>
                <c:pt idx="209">
                  <c:v>0</c:v>
                </c:pt>
                <c:pt idx="210">
                  <c:v>5</c:v>
                </c:pt>
                <c:pt idx="211">
                  <c:v>0</c:v>
                </c:pt>
                <c:pt idx="212">
                  <c:v>5</c:v>
                </c:pt>
                <c:pt idx="213">
                  <c:v>0</c:v>
                </c:pt>
                <c:pt idx="214">
                  <c:v>29</c:v>
                </c:pt>
                <c:pt idx="215">
                  <c:v>36</c:v>
                </c:pt>
                <c:pt idx="216">
                  <c:v>41</c:v>
                </c:pt>
                <c:pt idx="217">
                  <c:v>0</c:v>
                </c:pt>
                <c:pt idx="218">
                  <c:v>0</c:v>
                </c:pt>
                <c:pt idx="219">
                  <c:v>23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30</c:v>
                </c:pt>
                <c:pt idx="225">
                  <c:v>0</c:v>
                </c:pt>
                <c:pt idx="226">
                  <c:v>0</c:v>
                </c:pt>
                <c:pt idx="227">
                  <c:v>33</c:v>
                </c:pt>
                <c:pt idx="228">
                  <c:v>22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40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6</c:v>
                </c:pt>
                <c:pt idx="239">
                  <c:v>5</c:v>
                </c:pt>
                <c:pt idx="240">
                  <c:v>4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4</c:v>
                </c:pt>
                <c:pt idx="248">
                  <c:v>0</c:v>
                </c:pt>
                <c:pt idx="249">
                  <c:v>0</c:v>
                </c:pt>
                <c:pt idx="250">
                  <c:v>29</c:v>
                </c:pt>
                <c:pt idx="251">
                  <c:v>24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</c:v>
                </c:pt>
                <c:pt idx="260">
                  <c:v>0</c:v>
                </c:pt>
                <c:pt idx="261">
                  <c:v>9</c:v>
                </c:pt>
                <c:pt idx="262">
                  <c:v>28</c:v>
                </c:pt>
                <c:pt idx="263">
                  <c:v>27</c:v>
                </c:pt>
                <c:pt idx="264">
                  <c:v>22</c:v>
                </c:pt>
                <c:pt idx="265">
                  <c:v>23</c:v>
                </c:pt>
                <c:pt idx="266">
                  <c:v>5</c:v>
                </c:pt>
                <c:pt idx="267">
                  <c:v>5</c:v>
                </c:pt>
                <c:pt idx="268">
                  <c:v>0</c:v>
                </c:pt>
                <c:pt idx="269">
                  <c:v>0</c:v>
                </c:pt>
                <c:pt idx="270">
                  <c:v>4</c:v>
                </c:pt>
                <c:pt idx="271">
                  <c:v>5</c:v>
                </c:pt>
                <c:pt idx="272">
                  <c:v>5</c:v>
                </c:pt>
                <c:pt idx="273">
                  <c:v>0</c:v>
                </c:pt>
                <c:pt idx="274">
                  <c:v>27</c:v>
                </c:pt>
                <c:pt idx="275">
                  <c:v>0</c:v>
                </c:pt>
                <c:pt idx="276">
                  <c:v>0</c:v>
                </c:pt>
                <c:pt idx="277">
                  <c:v>9</c:v>
                </c:pt>
                <c:pt idx="278">
                  <c:v>0</c:v>
                </c:pt>
                <c:pt idx="279">
                  <c:v>4</c:v>
                </c:pt>
                <c:pt idx="280">
                  <c:v>14</c:v>
                </c:pt>
                <c:pt idx="281">
                  <c:v>4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9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3</c:v>
                </c:pt>
                <c:pt idx="291">
                  <c:v>6</c:v>
                </c:pt>
                <c:pt idx="292">
                  <c:v>15</c:v>
                </c:pt>
                <c:pt idx="293">
                  <c:v>0</c:v>
                </c:pt>
                <c:pt idx="294">
                  <c:v>4</c:v>
                </c:pt>
                <c:pt idx="295">
                  <c:v>0</c:v>
                </c:pt>
                <c:pt idx="296">
                  <c:v>0</c:v>
                </c:pt>
                <c:pt idx="297">
                  <c:v>5</c:v>
                </c:pt>
                <c:pt idx="298">
                  <c:v>0</c:v>
                </c:pt>
                <c:pt idx="299">
                  <c:v>22</c:v>
                </c:pt>
                <c:pt idx="300">
                  <c:v>0</c:v>
                </c:pt>
                <c:pt idx="301">
                  <c:v>0</c:v>
                </c:pt>
                <c:pt idx="302">
                  <c:v>4</c:v>
                </c:pt>
                <c:pt idx="303">
                  <c:v>0</c:v>
                </c:pt>
                <c:pt idx="304">
                  <c:v>9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5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10</c:v>
                </c:pt>
                <c:pt idx="319">
                  <c:v>5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5</c:v>
                </c:pt>
                <c:pt idx="331">
                  <c:v>0</c:v>
                </c:pt>
                <c:pt idx="332">
                  <c:v>35</c:v>
                </c:pt>
                <c:pt idx="333">
                  <c:v>40</c:v>
                </c:pt>
                <c:pt idx="334">
                  <c:v>0</c:v>
                </c:pt>
                <c:pt idx="335">
                  <c:v>0</c:v>
                </c:pt>
                <c:pt idx="336">
                  <c:v>28</c:v>
                </c:pt>
                <c:pt idx="337">
                  <c:v>0</c:v>
                </c:pt>
                <c:pt idx="338">
                  <c:v>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0</c:v>
                </c:pt>
                <c:pt idx="345">
                  <c:v>5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6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9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1.948</c:v>
                </c:pt>
                <c:pt idx="4">
                  <c:v>0.44800000000000001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1.1399999999999999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0.74099999999999999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5.9</c:v>
                </c:pt>
                <c:pt idx="55">
                  <c:v>1.7749999999999999</c:v>
                </c:pt>
                <c:pt idx="56">
                  <c:v>1.32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9.58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15231.1504</c:v>
                </c:pt>
                <c:pt idx="70">
                  <c:v>0</c:v>
                </c:pt>
                <c:pt idx="71">
                  <c:v>13.45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2.3199999999999998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1.75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1.754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2.2599999999999998</c:v>
                </c:pt>
                <c:pt idx="101">
                  <c:v>0</c:v>
                </c:pt>
                <c:pt idx="102">
                  <c:v>1.18</c:v>
                </c:pt>
                <c:pt idx="103">
                  <c:v>0</c:v>
                </c:pt>
                <c:pt idx="104">
                  <c:v>1.3640000000000001</c:v>
                </c:pt>
                <c:pt idx="105">
                  <c:v>7.9000000000000001E-2</c:v>
                </c:pt>
                <c:pt idx="106">
                  <c:v>0</c:v>
                </c:pt>
                <c:pt idx="107">
                  <c:v>2.12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1.036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2.65</c:v>
                </c:pt>
                <c:pt idx="123">
                  <c:v>0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0.378</c:v>
                </c:pt>
                <c:pt idx="138">
                  <c:v>0.5</c:v>
                </c:pt>
                <c:pt idx="139">
                  <c:v>0.24199999999999999</c:v>
                </c:pt>
                <c:pt idx="140">
                  <c:v>3.875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18.98</c:v>
                </c:pt>
                <c:pt idx="157">
                  <c:v>0.60199999999999998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1.7350000000000001</c:v>
                </c:pt>
                <c:pt idx="166">
                  <c:v>0</c:v>
                </c:pt>
                <c:pt idx="167">
                  <c:v>0.372</c:v>
                </c:pt>
                <c:pt idx="168">
                  <c:v>1.7450000000000001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1.1299999999999999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0.41799999999999998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2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0.86899999999999999</c:v>
                </c:pt>
                <c:pt idx="211">
                  <c:v>0</c:v>
                </c:pt>
                <c:pt idx="212">
                  <c:v>6.76</c:v>
                </c:pt>
                <c:pt idx="213">
                  <c:v>0</c:v>
                </c:pt>
                <c:pt idx="214">
                  <c:v>1.05</c:v>
                </c:pt>
                <c:pt idx="215">
                  <c:v>0.23799999999999999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3.03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0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0.52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3.96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</c:v>
                </c:pt>
                <c:pt idx="243">
                  <c:v>24.6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0.64500000000000002</c:v>
                </c:pt>
                <c:pt idx="249">
                  <c:v>35.299999999999997</c:v>
                </c:pt>
                <c:pt idx="250">
                  <c:v>3.12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0.59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34.1</c:v>
                </c:pt>
                <c:pt idx="263">
                  <c:v>0</c:v>
                </c:pt>
                <c:pt idx="264">
                  <c:v>2.62</c:v>
                </c:pt>
                <c:pt idx="265">
                  <c:v>1.1850000000000001</c:v>
                </c:pt>
                <c:pt idx="266">
                  <c:v>0</c:v>
                </c:pt>
                <c:pt idx="267">
                  <c:v>14.6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11.86</c:v>
                </c:pt>
                <c:pt idx="272">
                  <c:v>1.02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5.82</c:v>
                </c:pt>
                <c:pt idx="280">
                  <c:v>0.82</c:v>
                </c:pt>
                <c:pt idx="281">
                  <c:v>8.02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4.03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0.26400000000000001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5.25</c:v>
                </c:pt>
                <c:pt idx="295">
                  <c:v>0</c:v>
                </c:pt>
                <c:pt idx="296">
                  <c:v>0</c:v>
                </c:pt>
                <c:pt idx="297">
                  <c:v>4.3600000000000003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0.23949999999999999</c:v>
                </c:pt>
                <c:pt idx="305">
                  <c:v>0</c:v>
                </c:pt>
                <c:pt idx="306">
                  <c:v>0</c:v>
                </c:pt>
                <c:pt idx="307">
                  <c:v>12.6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5.96</c:v>
                </c:pt>
                <c:pt idx="319">
                  <c:v>0.6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41.2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0.72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2.0499999999999998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6.3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13698.559600000001</c:v>
                </c:pt>
                <c:pt idx="70">
                  <c:v>0</c:v>
                </c:pt>
                <c:pt idx="71">
                  <c:v>13.32</c:v>
                </c:pt>
                <c:pt idx="72">
                  <c:v>8.18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2.4700000000000002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38.5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13.55</c:v>
                </c:pt>
                <c:pt idx="104">
                  <c:v>1.4380999999999999</c:v>
                </c:pt>
                <c:pt idx="105">
                  <c:v>0</c:v>
                </c:pt>
                <c:pt idx="106">
                  <c:v>7.62</c:v>
                </c:pt>
                <c:pt idx="107">
                  <c:v>2.16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2.4670000000000001</c:v>
                </c:pt>
                <c:pt idx="123">
                  <c:v>1.64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</c:v>
                </c:pt>
                <c:pt idx="140">
                  <c:v>3.69</c:v>
                </c:pt>
                <c:pt idx="141">
                  <c:v>3620.6599000000001</c:v>
                </c:pt>
                <c:pt idx="142">
                  <c:v>866.13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1478.92</c:v>
                </c:pt>
                <c:pt idx="154">
                  <c:v>1.38</c:v>
                </c:pt>
                <c:pt idx="155">
                  <c:v>0</c:v>
                </c:pt>
                <c:pt idx="156">
                  <c:v>18.3</c:v>
                </c:pt>
                <c:pt idx="157">
                  <c:v>0.58799999999999997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0.29799999999999999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5.59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1.88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0.38900000000000001</c:v>
                </c:pt>
                <c:pt idx="198">
                  <c:v>0</c:v>
                </c:pt>
                <c:pt idx="199">
                  <c:v>1.278</c:v>
                </c:pt>
                <c:pt idx="200">
                  <c:v>6.02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15.9</c:v>
                </c:pt>
                <c:pt idx="206">
                  <c:v>1.92</c:v>
                </c:pt>
                <c:pt idx="207">
                  <c:v>0</c:v>
                </c:pt>
                <c:pt idx="208">
                  <c:v>0.91</c:v>
                </c:pt>
                <c:pt idx="209">
                  <c:v>0</c:v>
                </c:pt>
                <c:pt idx="210">
                  <c:v>0.76</c:v>
                </c:pt>
                <c:pt idx="211">
                  <c:v>0</c:v>
                </c:pt>
                <c:pt idx="212">
                  <c:v>6.3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1.56</c:v>
                </c:pt>
                <c:pt idx="219">
                  <c:v>3.25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0</c:v>
                </c:pt>
                <c:pt idx="227">
                  <c:v>2.25</c:v>
                </c:pt>
                <c:pt idx="228">
                  <c:v>36.6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21.36</c:v>
                </c:pt>
                <c:pt idx="239">
                  <c:v>3.63</c:v>
                </c:pt>
                <c:pt idx="240">
                  <c:v>2.42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2.41</c:v>
                </c:pt>
                <c:pt idx="248">
                  <c:v>0.53</c:v>
                </c:pt>
                <c:pt idx="249">
                  <c:v>0</c:v>
                </c:pt>
                <c:pt idx="250">
                  <c:v>2.98</c:v>
                </c:pt>
                <c:pt idx="251">
                  <c:v>0.77200000000000002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0.52500000000000002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27.6</c:v>
                </c:pt>
                <c:pt idx="264">
                  <c:v>2.4900000000000002</c:v>
                </c:pt>
                <c:pt idx="265">
                  <c:v>1.19</c:v>
                </c:pt>
                <c:pt idx="266">
                  <c:v>17.38</c:v>
                </c:pt>
                <c:pt idx="267">
                  <c:v>14.02</c:v>
                </c:pt>
                <c:pt idx="268">
                  <c:v>0</c:v>
                </c:pt>
                <c:pt idx="269">
                  <c:v>0</c:v>
                </c:pt>
                <c:pt idx="270">
                  <c:v>14.08</c:v>
                </c:pt>
                <c:pt idx="271">
                  <c:v>11.9</c:v>
                </c:pt>
                <c:pt idx="272">
                  <c:v>0.84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0</c:v>
                </c:pt>
                <c:pt idx="276">
                  <c:v>0</c:v>
                </c:pt>
                <c:pt idx="277">
                  <c:v>5.048</c:v>
                </c:pt>
                <c:pt idx="278">
                  <c:v>0</c:v>
                </c:pt>
                <c:pt idx="279">
                  <c:v>4.915</c:v>
                </c:pt>
                <c:pt idx="280">
                  <c:v>0</c:v>
                </c:pt>
                <c:pt idx="281">
                  <c:v>7.6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4.03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0.23200000000000001</c:v>
                </c:pt>
                <c:pt idx="291">
                  <c:v>1.246</c:v>
                </c:pt>
                <c:pt idx="292">
                  <c:v>0</c:v>
                </c:pt>
                <c:pt idx="293">
                  <c:v>0</c:v>
                </c:pt>
                <c:pt idx="294">
                  <c:v>4.92</c:v>
                </c:pt>
                <c:pt idx="295">
                  <c:v>0</c:v>
                </c:pt>
                <c:pt idx="296">
                  <c:v>0</c:v>
                </c:pt>
                <c:pt idx="297">
                  <c:v>4</c:v>
                </c:pt>
                <c:pt idx="298">
                  <c:v>0</c:v>
                </c:pt>
                <c:pt idx="299">
                  <c:v>1.645</c:v>
                </c:pt>
                <c:pt idx="300">
                  <c:v>0</c:v>
                </c:pt>
                <c:pt idx="301">
                  <c:v>0</c:v>
                </c:pt>
                <c:pt idx="302">
                  <c:v>2800.6201000000001</c:v>
                </c:pt>
                <c:pt idx="303">
                  <c:v>0</c:v>
                </c:pt>
                <c:pt idx="304">
                  <c:v>0.22500000000000001</c:v>
                </c:pt>
                <c:pt idx="305">
                  <c:v>0</c:v>
                </c:pt>
                <c:pt idx="306">
                  <c:v>0</c:v>
                </c:pt>
                <c:pt idx="307">
                  <c:v>12.38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0.32600000000000001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6.12</c:v>
                </c:pt>
                <c:pt idx="319">
                  <c:v>0.51400000000000001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39.5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0.69499999999999995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0.34799999999999998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2.0649999999999999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1586.49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E1" sqref="E1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45760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1.982</v>
      </c>
      <c r="C4" s="109">
        <f>((B4-K4)/K4)*100</f>
        <v>22.572665429808286</v>
      </c>
      <c r="D4" s="62">
        <f>ALL!D16</f>
        <v>1</v>
      </c>
      <c r="E4" s="62">
        <f>ALL!E16</f>
        <v>9</v>
      </c>
      <c r="F4" s="82">
        <f>ALL!F16</f>
        <v>2.0310000000000001</v>
      </c>
      <c r="G4" s="82">
        <f>ALL!G16</f>
        <v>2.2000000000000002</v>
      </c>
      <c r="H4" s="63">
        <f>ALL!C16</f>
        <v>1.75</v>
      </c>
      <c r="I4" s="64" t="str">
        <f t="shared" ref="I4:I24" si="0">IF(B4&gt;H4,"Long","Short")</f>
        <v>Long</v>
      </c>
      <c r="J4" s="99">
        <f t="shared" ref="J4:J24" si="1">((B4-H4)/H4)*100</f>
        <v>13.257142857142856</v>
      </c>
      <c r="K4" s="136">
        <v>1.617</v>
      </c>
      <c r="L4" s="106">
        <f>C34/100</f>
        <v>3.5922071527580923E-2</v>
      </c>
      <c r="M4" s="24"/>
      <c r="N4" s="94">
        <f>C36/100</f>
        <v>7.6833574884157554E-2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22.572665429808286</v>
      </c>
      <c r="S4" s="32">
        <f t="shared" ref="S4:S24" si="4">B4*P4</f>
        <v>4540.0915275200987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15.39</v>
      </c>
      <c r="C5" s="95">
        <f>((B5-K5)/K5)*100</f>
        <v>3.4274193548387082</v>
      </c>
      <c r="D5" s="33">
        <f>ALL!D251</f>
        <v>38</v>
      </c>
      <c r="E5" s="33">
        <f>ALL!E251</f>
        <v>4</v>
      </c>
      <c r="F5" s="83">
        <f>ALL!F251</f>
        <v>15.07</v>
      </c>
      <c r="G5" s="83">
        <f>ALL!G251</f>
        <v>14.08</v>
      </c>
      <c r="H5" s="34">
        <f>ALL!C251</f>
        <v>15.56</v>
      </c>
      <c r="I5" s="65" t="str">
        <f t="shared" si="0"/>
        <v>Short</v>
      </c>
      <c r="J5" s="100">
        <f t="shared" si="1"/>
        <v>-1.0925449871465291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3.4274193548387082</v>
      </c>
      <c r="S5" s="36">
        <f t="shared" si="4"/>
        <v>3830.9516129032259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38.9</v>
      </c>
      <c r="C6" s="110">
        <f t="shared" ref="C6:C25" si="6">((B6-K6)/K6)*100</f>
        <v>16.050119331742231</v>
      </c>
      <c r="D6" s="37">
        <f>ALL!D232</f>
        <v>40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36.299999999999997</v>
      </c>
      <c r="I6" s="65" t="str">
        <f t="shared" si="0"/>
        <v>Long</v>
      </c>
      <c r="J6" s="101">
        <f t="shared" si="1"/>
        <v>7.162534435261712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16.050119331742231</v>
      </c>
      <c r="S6" s="40">
        <f t="shared" si="4"/>
        <v>4298.4964200477316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18.41</v>
      </c>
      <c r="C7" s="95">
        <f>((B7-K7)/K7)*100</f>
        <v>17.261146496815293</v>
      </c>
      <c r="D7" s="33" t="str">
        <f>ALL!D248</f>
        <v>N/A</v>
      </c>
      <c r="E7" s="33">
        <f>ALL!E248</f>
        <v>5</v>
      </c>
      <c r="F7" s="83" t="str">
        <f>ALL!F248</f>
        <v>N/A</v>
      </c>
      <c r="G7" s="83">
        <f>ALL!G248</f>
        <v>17.38</v>
      </c>
      <c r="H7" s="34">
        <f>ALL!C248</f>
        <v>18.809999999999999</v>
      </c>
      <c r="I7" s="65" t="str">
        <f t="shared" si="0"/>
        <v>Short</v>
      </c>
      <c r="J7" s="100">
        <f>((B7-H7)/H7)*100</f>
        <v>-2.1265284423179085</v>
      </c>
      <c r="K7" s="137">
        <v>15.7</v>
      </c>
      <c r="L7" s="25"/>
      <c r="M7" s="42">
        <f>-N4+L4</f>
        <v>-4.0911503356576631E-2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17.261146496815293</v>
      </c>
      <c r="S7" s="36">
        <f t="shared" si="4"/>
        <v>4343.3528662420385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7.4</v>
      </c>
      <c r="C8" s="110">
        <f t="shared" si="6"/>
        <v>-2.1164021164021065</v>
      </c>
      <c r="D8" s="37" t="str">
        <f>ALL!D96</f>
        <v>N/A</v>
      </c>
      <c r="E8" s="37">
        <f>ALL!E96</f>
        <v>15</v>
      </c>
      <c r="F8" s="84" t="str">
        <f>ALL!F96</f>
        <v>N/A</v>
      </c>
      <c r="G8" s="84">
        <f>ALL!G96</f>
        <v>7.62</v>
      </c>
      <c r="H8" s="34">
        <f>ALL!C96</f>
        <v>7.4950000000000001</v>
      </c>
      <c r="I8" s="65" t="str">
        <f t="shared" si="0"/>
        <v>Short</v>
      </c>
      <c r="J8" s="101">
        <f t="shared" si="1"/>
        <v>-1.2675116744496298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-2.1164021164021065</v>
      </c>
      <c r="S8" s="40">
        <f t="shared" si="4"/>
        <v>3625.6084656084658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5.09</v>
      </c>
      <c r="C9" s="95">
        <f>((B9-K9)/K9)*100</f>
        <v>-8.4532374100719387</v>
      </c>
      <c r="D9" s="33">
        <f>ALL!D260</f>
        <v>8</v>
      </c>
      <c r="E9" s="33">
        <f>ALL!E260</f>
        <v>4</v>
      </c>
      <c r="F9" s="83">
        <f>ALL!F260</f>
        <v>5.82</v>
      </c>
      <c r="G9" s="83">
        <f>ALL!G260</f>
        <v>4.915</v>
      </c>
      <c r="H9" s="34">
        <f>ALL!C260</f>
        <v>5.29</v>
      </c>
      <c r="I9" s="65" t="str">
        <f t="shared" si="0"/>
        <v>Short</v>
      </c>
      <c r="J9" s="100">
        <f t="shared" si="1"/>
        <v>-3.7807183364839356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-8.4532374100719387</v>
      </c>
      <c r="S9" s="36">
        <f t="shared" si="4"/>
        <v>3390.8920863309354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</v>
      </c>
      <c r="C10" s="110">
        <f t="shared" si="6"/>
        <v>0.16694490818029692</v>
      </c>
      <c r="D10" s="37" t="str">
        <f>ALL!D185</f>
        <v>N/A</v>
      </c>
      <c r="E10" s="37">
        <f>ALL!E185</f>
        <v>14</v>
      </c>
      <c r="F10" s="84" t="str">
        <f>ALL!F185</f>
        <v>N/A</v>
      </c>
      <c r="G10" s="84">
        <f>ALL!G185</f>
        <v>6.02</v>
      </c>
      <c r="H10" s="34">
        <f>ALL!C185</f>
        <v>6.27</v>
      </c>
      <c r="I10" s="65" t="str">
        <f t="shared" si="0"/>
        <v>Short</v>
      </c>
      <c r="J10" s="101">
        <f>((B10-H10)/H10)*100</f>
        <v>-4.3062200956937735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0.16694490818029692</v>
      </c>
      <c r="S10" s="40">
        <f t="shared" si="4"/>
        <v>3710.1836393989979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</v>
      </c>
      <c r="C11" s="95">
        <f t="shared" si="6"/>
        <v>-10.394265232974918</v>
      </c>
      <c r="D11" s="33">
        <f>ALL!D294</f>
        <v>11</v>
      </c>
      <c r="E11" s="33">
        <f>ALL!E294</f>
        <v>5</v>
      </c>
      <c r="F11" s="83">
        <f>ALL!F294</f>
        <v>0.6</v>
      </c>
      <c r="G11" s="83">
        <f>ALL!G294</f>
        <v>0.51400000000000001</v>
      </c>
      <c r="H11" s="34">
        <f>ALL!C294</f>
        <v>0.57599999999999996</v>
      </c>
      <c r="I11" s="65" t="str">
        <f t="shared" si="0"/>
        <v>Short</v>
      </c>
      <c r="J11" s="100">
        <f t="shared" si="1"/>
        <v>-13.194444444444439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-10.394265232974918</v>
      </c>
      <c r="S11" s="36">
        <f t="shared" si="4"/>
        <v>3318.996415770609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4.79</v>
      </c>
      <c r="C12" s="110">
        <f>((B12-K12)/K12)*100</f>
        <v>-1.7435897435897427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Short</v>
      </c>
      <c r="J12" s="101">
        <f t="shared" si="1"/>
        <v>-2.0449897750511177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-1.7435897435897427</v>
      </c>
      <c r="S12" s="40">
        <f t="shared" si="4"/>
        <v>3639.417435897436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</v>
      </c>
      <c r="C13" s="95">
        <f t="shared" si="6"/>
        <v>5.3484602917341988</v>
      </c>
      <c r="D13" s="33">
        <f>ALL!D64</f>
        <v>42</v>
      </c>
      <c r="E13" s="33">
        <f>ALL!E64</f>
        <v>5</v>
      </c>
      <c r="F13" s="83">
        <f>ALL!F64</f>
        <v>13.45</v>
      </c>
      <c r="G13" s="83">
        <f>ALL!G64</f>
        <v>13.32</v>
      </c>
      <c r="H13" s="34">
        <f>ALL!C64</f>
        <v>13.3</v>
      </c>
      <c r="I13" s="65" t="str">
        <f t="shared" si="0"/>
        <v>Short</v>
      </c>
      <c r="J13" s="100">
        <f t="shared" si="1"/>
        <v>-2.2556390977443659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5.3484602917341988</v>
      </c>
      <c r="S13" s="36">
        <f t="shared" si="4"/>
        <v>3902.1069692058345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1.73</v>
      </c>
      <c r="C14" s="110">
        <f t="shared" si="6"/>
        <v>29.753243831095784</v>
      </c>
      <c r="D14" s="37">
        <f>ALL!D154</f>
        <v>18</v>
      </c>
      <c r="E14" s="37">
        <f>ALL!E154</f>
        <v>5</v>
      </c>
      <c r="F14" s="84">
        <f>ALL!F154</f>
        <v>1.7450000000000001</v>
      </c>
      <c r="G14" s="84">
        <f>ALL!G154</f>
        <v>1.6850000000000001</v>
      </c>
      <c r="H14" s="34">
        <f>ALL!C154</f>
        <v>1.77</v>
      </c>
      <c r="I14" s="65" t="str">
        <f t="shared" si="0"/>
        <v>Short</v>
      </c>
      <c r="J14" s="101">
        <f t="shared" si="1"/>
        <v>-2.2598870056497198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29.753243831095784</v>
      </c>
      <c r="S14" s="36">
        <f t="shared" si="4"/>
        <v>4806.0601515037879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5.87</v>
      </c>
      <c r="C15" s="95">
        <f t="shared" si="6"/>
        <v>-1.1784511784511831</v>
      </c>
      <c r="D15" s="33">
        <f>ALL!D5159</f>
        <v>0</v>
      </c>
      <c r="E15" s="33">
        <f>ALL!E159</f>
        <v>4</v>
      </c>
      <c r="F15" s="83">
        <f>ALL!F159</f>
        <v>6.16</v>
      </c>
      <c r="G15" s="83">
        <f>ALL!G159</f>
        <v>5.59</v>
      </c>
      <c r="H15" s="34">
        <f>ALL!C159</f>
        <v>6.2</v>
      </c>
      <c r="I15" s="65" t="str">
        <f t="shared" si="0"/>
        <v>Short</v>
      </c>
      <c r="J15" s="100">
        <f t="shared" si="1"/>
        <v>-5.3225806451612918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-1.1784511784511831</v>
      </c>
      <c r="S15" s="36">
        <f t="shared" si="4"/>
        <v>3660.3501683501681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1.86</v>
      </c>
      <c r="C16" s="110">
        <f t="shared" si="6"/>
        <v>-3.1249999999999911</v>
      </c>
      <c r="D16" s="37">
        <f>ALL!D330</f>
        <v>39</v>
      </c>
      <c r="E16" s="37">
        <f>ALL!E330</f>
        <v>6</v>
      </c>
      <c r="F16" s="84">
        <f>ALL!F330</f>
        <v>2.06</v>
      </c>
      <c r="G16" s="84">
        <f>ALL!G330</f>
        <v>2.0649999999999999</v>
      </c>
      <c r="H16" s="34">
        <f>ALL!C330</f>
        <v>1.93</v>
      </c>
      <c r="I16" s="65" t="str">
        <f t="shared" si="0"/>
        <v>Short</v>
      </c>
      <c r="J16" s="101">
        <f t="shared" si="1"/>
        <v>-3.6269430051813392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-3.1249999999999911</v>
      </c>
      <c r="S16" s="40">
        <f t="shared" si="4"/>
        <v>3588.2500000000005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4.5220000000000002</v>
      </c>
      <c r="C17" s="95">
        <f t="shared" si="6"/>
        <v>17.45454545454546</v>
      </c>
      <c r="D17" s="33">
        <f>ALL!D258</f>
        <v>39</v>
      </c>
      <c r="E17" s="33">
        <f>ALL!E258</f>
        <v>9</v>
      </c>
      <c r="F17" s="83">
        <f>ALL!F258</f>
        <v>4.66</v>
      </c>
      <c r="G17" s="83">
        <f>ALL!G258</f>
        <v>5.048</v>
      </c>
      <c r="H17" s="34">
        <f>ALL!C258</f>
        <v>4.88</v>
      </c>
      <c r="I17" s="65" t="str">
        <f t="shared" si="0"/>
        <v>Short</v>
      </c>
      <c r="J17" s="100">
        <f t="shared" si="1"/>
        <v>-7.336065573770485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17.45454545454546</v>
      </c>
      <c r="S17" s="36">
        <f t="shared" si="4"/>
        <v>4350.5163636363641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5.12</v>
      </c>
      <c r="C18" s="110">
        <f>((B18-K18)/K18)*100</f>
        <v>13.525498891352559</v>
      </c>
      <c r="D18" s="37">
        <f>ALL!D114</f>
        <v>1</v>
      </c>
      <c r="E18" s="37">
        <f>ALL!E114</f>
        <v>5</v>
      </c>
      <c r="F18" s="84">
        <f>ALL!F114</f>
        <v>5.0599999999999996</v>
      </c>
      <c r="G18" s="84">
        <f>ALL!G114</f>
        <v>5.0599999999999996</v>
      </c>
      <c r="H18" s="34">
        <f>ALL!C114</f>
        <v>4.665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13.525498891352559</v>
      </c>
      <c r="S18" s="40">
        <f t="shared" si="4"/>
        <v>4204.9844789356994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15.06</v>
      </c>
      <c r="C19" s="95">
        <f t="shared" si="6"/>
        <v>0.4000000000000033</v>
      </c>
      <c r="D19" s="33" t="str">
        <f>ALL!D190</f>
        <v>N/A</v>
      </c>
      <c r="E19" s="33">
        <f>ALL!E190</f>
        <v>26</v>
      </c>
      <c r="F19" s="83" t="str">
        <f>ALL!F190</f>
        <v>N/A</v>
      </c>
      <c r="G19" s="83">
        <f>ALL!G190</f>
        <v>15.9</v>
      </c>
      <c r="H19" s="34">
        <f>ALL!C190</f>
        <v>16.2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0.4000000000000033</v>
      </c>
      <c r="S19" s="36">
        <f t="shared" si="4"/>
        <v>3718.8160000000003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2.2109999999999999</v>
      </c>
      <c r="C20" s="110">
        <f>((B20-K20)/K20)*100</f>
        <v>-0.85201793721973673</v>
      </c>
      <c r="D20" s="37">
        <f>ALL!D112</f>
        <v>16</v>
      </c>
      <c r="E20" s="37">
        <v>2</v>
      </c>
      <c r="F20" s="84">
        <f>ALL!F112</f>
        <v>2.65</v>
      </c>
      <c r="G20" s="84">
        <f>ALL!G112</f>
        <v>2.4670000000000001</v>
      </c>
      <c r="H20" s="34">
        <f>ALL!C112</f>
        <v>2.4700000000000002</v>
      </c>
      <c r="I20" s="65" t="str">
        <f>IF(B20&gt;H20,"Long","Short")</f>
        <v>Short</v>
      </c>
      <c r="J20" s="101">
        <f>((B20-H20)/H20)*100</f>
        <v>-10.485829959514183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-0.85201793721973673</v>
      </c>
      <c r="S20" s="40">
        <f t="shared" si="4"/>
        <v>3672.4412556053812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1.52</v>
      </c>
      <c r="C21" s="95">
        <f>((B21-K21)/K21)*100</f>
        <v>0.66225165562913968</v>
      </c>
      <c r="D21" s="33" t="str">
        <f>ALL!D341</f>
        <v>N/A</v>
      </c>
      <c r="E21" s="33">
        <f>ALL!E341</f>
        <v>21</v>
      </c>
      <c r="F21" s="83" t="str">
        <f>ALL!F341</f>
        <v>N/A</v>
      </c>
      <c r="G21" s="83">
        <f>ALL!G341</f>
        <v>1.64</v>
      </c>
      <c r="H21" s="34">
        <f>ALL!C341</f>
        <v>1.7050000000000001</v>
      </c>
      <c r="I21" s="65" t="str">
        <f>IF(B21&gt;H21,"Long","Short")</f>
        <v>Short</v>
      </c>
      <c r="J21" s="100">
        <f>((B21-H21)/H21)*100</f>
        <v>-10.85043988269795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0.66225165562913968</v>
      </c>
      <c r="S21" s="36">
        <f>P21*B21</f>
        <v>3728.5298013245033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</v>
      </c>
      <c r="C22" s="110">
        <f>((B22-K22)/K22)*100</f>
        <v>-8.0882352941176539</v>
      </c>
      <c r="D22" s="37">
        <f>ALL!D49</f>
        <v>18</v>
      </c>
      <c r="E22" s="37">
        <f>ALL!E49</f>
        <v>5</v>
      </c>
      <c r="F22" s="84">
        <f>ALL!F49</f>
        <v>5.9</v>
      </c>
      <c r="G22" s="84">
        <f>ALL!G49</f>
        <v>5.37</v>
      </c>
      <c r="H22" s="34">
        <f>ALL!C49</f>
        <v>5.21</v>
      </c>
      <c r="I22" s="65" t="str">
        <f>IF(B22&gt;H22,"Long","Short")</f>
        <v>Short</v>
      </c>
      <c r="J22" s="101">
        <f>((B22-H22)/H22)*100</f>
        <v>-4.0307101727447208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-8.0882352941176539</v>
      </c>
      <c r="S22" s="40">
        <f t="shared" si="4"/>
        <v>3404.4117647058824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8</v>
      </c>
      <c r="C23" s="95">
        <f t="shared" si="6"/>
        <v>-15.254237288135588</v>
      </c>
      <c r="D23" s="33">
        <f>ALL!D58</f>
        <v>10</v>
      </c>
      <c r="E23" s="33">
        <f>ALL!E58</f>
        <v>6</v>
      </c>
      <c r="F23" s="83">
        <f>ALL!F58</f>
        <v>9.58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24.61059190031153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-15.254237288135588</v>
      </c>
      <c r="S23" s="36">
        <f>B23*P23</f>
        <v>3138.9830508474579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</v>
      </c>
      <c r="C24" s="110">
        <f t="shared" si="6"/>
        <v>-2.5974025974025996</v>
      </c>
      <c r="D24" s="37">
        <f>ALL!D143</f>
        <v>39</v>
      </c>
      <c r="E24" s="37">
        <f>ALL!E143</f>
        <v>5</v>
      </c>
      <c r="F24" s="84">
        <f>ALL!F143</f>
        <v>18.98</v>
      </c>
      <c r="G24" s="84">
        <f>ALL!G143</f>
        <v>18.3</v>
      </c>
      <c r="H24" s="34">
        <f>ALL!C143</f>
        <v>18.3</v>
      </c>
      <c r="I24" s="65" t="str">
        <f t="shared" si="0"/>
        <v>Short</v>
      </c>
      <c r="J24" s="101">
        <f t="shared" si="1"/>
        <v>-1.6393442622950858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-2.5974025974025996</v>
      </c>
      <c r="S24" s="40">
        <f t="shared" si="4"/>
        <v>3607.7922077922076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8.5</v>
      </c>
      <c r="C25" s="95">
        <f t="shared" si="6"/>
        <v>10.966057441253261</v>
      </c>
      <c r="D25" s="33">
        <f>ALL!D109</f>
        <v>39</v>
      </c>
      <c r="E25" s="33">
        <f>ALL!E109</f>
        <v>9</v>
      </c>
      <c r="F25" s="83">
        <f>ALL!F109</f>
        <v>8.6</v>
      </c>
      <c r="G25" s="83">
        <f>ALL!G109</f>
        <v>9.4499999999999993</v>
      </c>
      <c r="H25" s="34">
        <f>ALL!C109</f>
        <v>9.26</v>
      </c>
      <c r="I25" s="65" t="str">
        <f t="shared" ref="I25:I30" si="7">IF(B25&gt;H25,"Long","Short")</f>
        <v>Short</v>
      </c>
      <c r="J25" s="100">
        <f t="shared" ref="J25:J30" si="8">((B25-H25)/H25)*100</f>
        <v>-8.2073434125269955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10.966057441253261</v>
      </c>
      <c r="S25" s="36">
        <f t="shared" ref="S25:S30" si="11">B25*P25</f>
        <v>4110.1827676240209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0.73099999999999998</v>
      </c>
      <c r="C26" s="110">
        <f>((B26-K26)/K26)*100</f>
        <v>-8.0503144654088121</v>
      </c>
      <c r="D26" s="37">
        <f>ALL!D195</f>
        <v>17</v>
      </c>
      <c r="E26" s="37">
        <f>ALL!E195</f>
        <v>5</v>
      </c>
      <c r="F26" s="84">
        <f>ALL!F195</f>
        <v>0.86899999999999999</v>
      </c>
      <c r="G26" s="84">
        <f>ALL!G195</f>
        <v>0.76</v>
      </c>
      <c r="H26" s="34">
        <f>ALL!C195</f>
        <v>0.79</v>
      </c>
      <c r="I26" s="65" t="str">
        <f t="shared" si="7"/>
        <v>Short</v>
      </c>
      <c r="J26" s="101">
        <f t="shared" si="8"/>
        <v>-7.4683544303797529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-8.0503144654088121</v>
      </c>
      <c r="S26" s="40">
        <f t="shared" si="11"/>
        <v>3405.8163522012574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1.014</v>
      </c>
      <c r="C27" s="95">
        <f>((B27-K27)/K27)*100</f>
        <v>-3.244274809160308</v>
      </c>
      <c r="D27" s="33">
        <f>ALL!D158</f>
        <v>39</v>
      </c>
      <c r="E27" s="33">
        <f>ALL!E158</f>
        <v>6</v>
      </c>
      <c r="F27" s="83">
        <f>ALL!F158</f>
        <v>1.1140000000000001</v>
      </c>
      <c r="G27" s="83">
        <f>ALL!G158</f>
        <v>1</v>
      </c>
      <c r="H27" s="34">
        <f>ALL!C158</f>
        <v>1.1200000000000001</v>
      </c>
      <c r="I27" s="65" t="str">
        <f t="shared" si="7"/>
        <v>Short</v>
      </c>
      <c r="J27" s="100">
        <f t="shared" si="8"/>
        <v>-9.4642857142857224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-3.244274809160308</v>
      </c>
      <c r="S27" s="36">
        <f t="shared" si="11"/>
        <v>3583.8320610687024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20.2</v>
      </c>
      <c r="C28" s="110">
        <f>((B28-K28)/K28)*100</f>
        <v>-2.1317829457364401</v>
      </c>
      <c r="D28" s="37">
        <f>ALL!D222</f>
        <v>39</v>
      </c>
      <c r="E28" s="37">
        <f>ALL!E222</f>
        <v>6</v>
      </c>
      <c r="F28" s="84">
        <f>ALL!F222</f>
        <v>22.2</v>
      </c>
      <c r="G28" s="84">
        <f>ALL!G222</f>
        <v>21.36</v>
      </c>
      <c r="H28" s="34">
        <f>ALL!C222</f>
        <v>20.88</v>
      </c>
      <c r="I28" s="65" t="str">
        <f t="shared" si="7"/>
        <v>Short</v>
      </c>
      <c r="J28" s="101">
        <f t="shared" si="8"/>
        <v>-3.2567049808429109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-2.1317829457364401</v>
      </c>
      <c r="S28" s="36">
        <f t="shared" si="11"/>
        <v>3625.0387596899218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0.72899999999999998</v>
      </c>
      <c r="C29" s="95">
        <f>((B29-K29)/K29)*100</f>
        <v>5.6521739130434838</v>
      </c>
      <c r="D29" s="33">
        <f>ALL!D40</f>
        <v>1</v>
      </c>
      <c r="E29" s="33">
        <f>ALL!E40</f>
        <v>4</v>
      </c>
      <c r="F29" s="83">
        <f>ALL!F40</f>
        <v>0.74099999999999999</v>
      </c>
      <c r="G29" s="83">
        <f>ALL!G40</f>
        <v>0.68</v>
      </c>
      <c r="H29" s="34">
        <f>ALL!C40</f>
        <v>0.69199999999999995</v>
      </c>
      <c r="I29" s="65" t="str">
        <f t="shared" si="7"/>
        <v>Long</v>
      </c>
      <c r="J29" s="100">
        <f t="shared" si="8"/>
        <v>5.3468208092485598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5.6521739130434838</v>
      </c>
      <c r="S29" s="36">
        <f t="shared" si="11"/>
        <v>3913.3565217391306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1.1950000000000001</v>
      </c>
      <c r="C30" s="110">
        <f>((B30-K30)/K30)*100</f>
        <v>3.0172413793103576</v>
      </c>
      <c r="D30" s="37">
        <f>ALL!D319</f>
        <v>1</v>
      </c>
      <c r="E30" s="37">
        <f>ALL!E319</f>
        <v>23</v>
      </c>
      <c r="F30" s="84">
        <f>ALL!F319</f>
        <v>1.1850000000000001</v>
      </c>
      <c r="G30" s="84">
        <f>ALL!G319</f>
        <v>1.19</v>
      </c>
      <c r="H30" s="34">
        <f>ALL!C319</f>
        <v>1.1100000000000001</v>
      </c>
      <c r="I30" s="143" t="str">
        <f t="shared" si="7"/>
        <v>Long</v>
      </c>
      <c r="J30" s="101">
        <f t="shared" si="8"/>
        <v>7.657657657657654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3.0172413793103576</v>
      </c>
      <c r="S30" s="36">
        <f t="shared" si="11"/>
        <v>3815.7586206896558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3.5922071527580925</v>
      </c>
      <c r="S31" s="87">
        <f>SUM(S4:S30)</f>
        <v>102935.21776463953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79.028557360678036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3.5922071527580925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1582.59</v>
      </c>
      <c r="C36" s="5">
        <f>((B36-K36)/K36)*100</f>
        <v>7.6833574884157558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3888.27</v>
      </c>
      <c r="C37" s="5">
        <f>((B37-K37)/K37)*100</f>
        <v>8.9007889717600257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1425.66</v>
      </c>
      <c r="C38" s="5">
        <f>((B38-K38)/K38)*100</f>
        <v>10.858307024774119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2457.8000000000002</v>
      </c>
      <c r="C39" s="5">
        <f>((B39-K39)/K39)*100</f>
        <v>5.3041988003427676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1399.2106247244024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2.2109999999999999</v>
      </c>
      <c r="C5" s="70">
        <f t="shared" si="0"/>
        <v>174.99999999999994</v>
      </c>
      <c r="D5" s="69">
        <f>ALL!D112</f>
        <v>16</v>
      </c>
      <c r="E5" s="69">
        <f>ALL!E112</f>
        <v>9</v>
      </c>
      <c r="F5" s="69">
        <f>ALL!F112</f>
        <v>2.65</v>
      </c>
      <c r="G5" s="69">
        <f>ALL!G112</f>
        <v>2.4670000000000001</v>
      </c>
      <c r="H5" s="69">
        <f>ALL!C112</f>
        <v>2.4700000000000002</v>
      </c>
      <c r="I5" s="71" t="str">
        <f t="shared" si="1"/>
        <v>Short</v>
      </c>
      <c r="J5" s="72">
        <f t="shared" si="2"/>
        <v>-10.485829959514183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11.4</v>
      </c>
      <c r="C7" s="70">
        <f t="shared" si="0"/>
        <v>2490.909090909091</v>
      </c>
      <c r="D7" s="69" t="str">
        <f>ALL!D39</f>
        <v>N/A</v>
      </c>
      <c r="E7" s="69">
        <f>ALL!E29</f>
        <v>4</v>
      </c>
      <c r="F7" s="69">
        <f>ALL!F29</f>
        <v>11.03</v>
      </c>
      <c r="G7" s="69">
        <f>ALL!G29</f>
        <v>10.46</v>
      </c>
      <c r="H7" s="69">
        <f>ALL!C29</f>
        <v>11.9</v>
      </c>
      <c r="I7" s="71" t="str">
        <f t="shared" si="1"/>
        <v>Short</v>
      </c>
      <c r="J7" s="72">
        <f t="shared" si="2"/>
        <v>-4.2016806722689068</v>
      </c>
      <c r="K7" s="73">
        <v>0.44</v>
      </c>
      <c r="L7" s="61"/>
      <c r="M7" s="147">
        <f>-N4+M4</f>
        <v>1400.210256765846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8</v>
      </c>
      <c r="C8" s="74">
        <f t="shared" si="0"/>
        <v>1584.2105263157896</v>
      </c>
      <c r="D8" s="71">
        <f>ALL!D58</f>
        <v>10</v>
      </c>
      <c r="E8" s="71">
        <f>ALL!E58</f>
        <v>6</v>
      </c>
      <c r="F8" s="71">
        <f>ALL!F58</f>
        <v>9.58</v>
      </c>
      <c r="G8" s="71">
        <f>ALL!G58</f>
        <v>9</v>
      </c>
      <c r="H8" s="71">
        <f>ALL!C58</f>
        <v>8.7100000000000009</v>
      </c>
      <c r="I8" s="71" t="str">
        <f t="shared" si="1"/>
        <v>Short</v>
      </c>
      <c r="J8" s="75">
        <f t="shared" si="2"/>
        <v>-8.1515499425947286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</v>
      </c>
      <c r="C9" s="70">
        <f>((B9-K9)/K9)*100</f>
        <v>915.625</v>
      </c>
      <c r="D9" s="69">
        <f>ALL!D64</f>
        <v>42</v>
      </c>
      <c r="E9" s="69">
        <f>ALL!E64</f>
        <v>5</v>
      </c>
      <c r="F9" s="69">
        <f>ALL!F64</f>
        <v>13.45</v>
      </c>
      <c r="G9" s="69">
        <f>ALL!G64</f>
        <v>13.32</v>
      </c>
      <c r="H9" s="69">
        <f>ALL!C64</f>
        <v>13.3</v>
      </c>
      <c r="I9" s="71" t="str">
        <f t="shared" si="1"/>
        <v>Short</v>
      </c>
      <c r="J9" s="72">
        <f t="shared" si="2"/>
        <v>-2.2556390977443659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41</v>
      </c>
      <c r="C11" s="70">
        <f t="shared" si="0"/>
        <v>4041.4141414141413</v>
      </c>
      <c r="D11" s="69" t="str">
        <f>ALL!D80</f>
        <v>N/A</v>
      </c>
      <c r="E11" s="69">
        <f>ALL!E80</f>
        <v>4</v>
      </c>
      <c r="F11" s="69" t="str">
        <f>ALL!F80</f>
        <v>N/A</v>
      </c>
      <c r="G11" s="69">
        <f>ALL!G80</f>
        <v>38.5</v>
      </c>
      <c r="H11" s="69">
        <f>ALL!C80</f>
        <v>44</v>
      </c>
      <c r="I11" s="71" t="str">
        <f t="shared" si="1"/>
        <v>Short</v>
      </c>
      <c r="J11" s="72">
        <f t="shared" si="2"/>
        <v>-6.8181818181818175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1.1399999999999999</v>
      </c>
      <c r="C12" s="74">
        <f t="shared" si="0"/>
        <v>20.507399577167014</v>
      </c>
      <c r="D12" s="71">
        <f>ALL!D35</f>
        <v>0</v>
      </c>
      <c r="E12" s="71">
        <f>ALL!E35</f>
        <v>26</v>
      </c>
      <c r="F12" s="71">
        <f>ALL!F35</f>
        <v>1.1399999999999999</v>
      </c>
      <c r="G12" s="71">
        <f>ALL!G35</f>
        <v>1.1200000000000001</v>
      </c>
      <c r="H12" s="71">
        <f>ALL!C35</f>
        <v>0.85</v>
      </c>
      <c r="I12" s="71" t="str">
        <f t="shared" si="1"/>
        <v>Long</v>
      </c>
      <c r="J12" s="75">
        <f t="shared" si="2"/>
        <v>34.117647058823522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 t="str">
        <f>ALL!C14</f>
        <v>N/A</v>
      </c>
      <c r="I19" s="71" t="str">
        <f t="shared" si="1"/>
        <v>Short</v>
      </c>
      <c r="J19" s="72" t="e">
        <f t="shared" si="2"/>
        <v>#VALUE!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1.3540000000000001</v>
      </c>
      <c r="C20" s="74">
        <f>((B20-K20)/K20)*100</f>
        <v>1421.3483146067417</v>
      </c>
      <c r="D20" s="71">
        <f>ALL!D94</f>
        <v>1</v>
      </c>
      <c r="E20" s="71">
        <f>ALL!E94</f>
        <v>14</v>
      </c>
      <c r="F20" s="71">
        <f>ALL!F94</f>
        <v>1.3640000000000001</v>
      </c>
      <c r="G20" s="71">
        <f>ALL!G94</f>
        <v>1.4380999999999999</v>
      </c>
      <c r="H20" s="71">
        <f>ALL!C94</f>
        <v>1.1819999999999999</v>
      </c>
      <c r="I20" s="71" t="str">
        <f>IF(B20&gt;H20,"Long","Short")</f>
        <v>Long</v>
      </c>
      <c r="J20" s="75">
        <f>((B20-H20)/H20)*100</f>
        <v>14.551607445008475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5.09</v>
      </c>
      <c r="C23" s="78">
        <f t="shared" si="0"/>
        <v>0.19685039370078319</v>
      </c>
      <c r="D23" s="77">
        <f>ALL!D69</f>
        <v>1</v>
      </c>
      <c r="E23" s="77">
        <f>ALL!E69</f>
        <v>8</v>
      </c>
      <c r="F23" s="77">
        <f>ALL!F69</f>
        <v>2.3199999999999998</v>
      </c>
      <c r="G23" s="77">
        <f>ALL!G69</f>
        <v>2.4700000000000002</v>
      </c>
      <c r="H23" s="77">
        <f>ALL!C69</f>
        <v>2.0499999999999998</v>
      </c>
      <c r="I23" s="79" t="str">
        <f t="shared" si="1"/>
        <v>Long</v>
      </c>
      <c r="J23" s="80">
        <f t="shared" si="2"/>
        <v>148.29268292682929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2798421.2494488051</v>
      </c>
    </row>
    <row r="27" spans="1:17" ht="13.5" thickBot="1" x14ac:dyDescent="0.25">
      <c r="A27" s="51" t="s">
        <v>10</v>
      </c>
      <c r="B27" s="52"/>
      <c r="C27" s="53">
        <f>C26/20</f>
        <v>139921.06247244024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45760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1.9039999999999999</v>
      </c>
      <c r="C7">
        <f t="shared" si="1"/>
        <v>1.766</v>
      </c>
      <c r="D7">
        <f t="shared" si="2"/>
        <v>1</v>
      </c>
      <c r="E7">
        <f t="shared" si="3"/>
        <v>9</v>
      </c>
      <c r="F7">
        <f t="shared" si="4"/>
        <v>1.948</v>
      </c>
      <c r="G7">
        <f t="shared" si="5"/>
        <v>2.0499999999999998</v>
      </c>
      <c r="H7" s="122" t="str">
        <f t="shared" si="6"/>
        <v>Long</v>
      </c>
      <c r="N7" s="111" t="s">
        <v>74</v>
      </c>
      <c r="O7" s="111">
        <v>1.9039999999999999</v>
      </c>
      <c r="P7" s="111">
        <v>1.766</v>
      </c>
      <c r="Q7" s="111">
        <v>1</v>
      </c>
      <c r="R7" s="111">
        <v>9</v>
      </c>
      <c r="S7" s="111">
        <v>1.948</v>
      </c>
      <c r="T7" s="111">
        <v>2.0499999999999998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0.42399999999999999</v>
      </c>
      <c r="C8">
        <f t="shared" si="1"/>
        <v>0.39</v>
      </c>
      <c r="D8">
        <f t="shared" si="2"/>
        <v>7</v>
      </c>
      <c r="E8" t="str">
        <f t="shared" si="3"/>
        <v>N/A</v>
      </c>
      <c r="F8">
        <f t="shared" si="4"/>
        <v>0.44800000000000001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0.42399999999999999</v>
      </c>
      <c r="P8" s="111">
        <v>0.39</v>
      </c>
      <c r="Q8" s="111">
        <v>7</v>
      </c>
      <c r="R8" s="111" t="s">
        <v>71</v>
      </c>
      <c r="S8" s="111">
        <v>0.44800000000000001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5.8</v>
      </c>
      <c r="P10" s="111">
        <v>6.09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0.80400000000000005</v>
      </c>
      <c r="C14" t="str">
        <f t="shared" si="1"/>
        <v>N/A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Short</v>
      </c>
      <c r="I14" s="111" t="s">
        <v>34</v>
      </c>
      <c r="N14" s="111" t="s">
        <v>763</v>
      </c>
      <c r="O14" s="111">
        <v>2.7450000000000001</v>
      </c>
      <c r="P14" s="111">
        <v>2.94</v>
      </c>
      <c r="Q14" s="111">
        <v>10</v>
      </c>
      <c r="R14" s="111">
        <v>4</v>
      </c>
      <c r="S14" s="111">
        <v>2.98</v>
      </c>
      <c r="T14" s="111">
        <v>2.6349999999999998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1.982</v>
      </c>
      <c r="C16">
        <f t="shared" si="1"/>
        <v>1.75</v>
      </c>
      <c r="D16">
        <f t="shared" si="2"/>
        <v>1</v>
      </c>
      <c r="E16">
        <f t="shared" si="3"/>
        <v>9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0.80400000000000005</v>
      </c>
      <c r="P18" s="111" t="s">
        <v>71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4.79</v>
      </c>
      <c r="P19" s="111">
        <v>4.88</v>
      </c>
      <c r="Q19" s="111" t="s">
        <v>71</v>
      </c>
      <c r="R19" s="111">
        <v>28</v>
      </c>
      <c r="S19" s="111" t="s">
        <v>71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4.9000000000000004</v>
      </c>
      <c r="C20">
        <f t="shared" si="1"/>
        <v>5.22</v>
      </c>
      <c r="D20" t="str">
        <f t="shared" si="2"/>
        <v>N/A</v>
      </c>
      <c r="E20">
        <f t="shared" si="3"/>
        <v>4</v>
      </c>
      <c r="F20" t="str">
        <f t="shared" si="4"/>
        <v>N/A</v>
      </c>
      <c r="G20">
        <f t="shared" si="5"/>
        <v>4.7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6.52</v>
      </c>
      <c r="C24">
        <f t="shared" si="1"/>
        <v>6.8</v>
      </c>
      <c r="D24" t="str">
        <f t="shared" si="2"/>
        <v>N/A</v>
      </c>
      <c r="E24">
        <f t="shared" si="3"/>
        <v>4</v>
      </c>
      <c r="F24" t="str">
        <f t="shared" si="4"/>
        <v>N/A</v>
      </c>
      <c r="G24">
        <f t="shared" si="5"/>
        <v>6.3</v>
      </c>
      <c r="H24" s="122" t="str">
        <f t="shared" si="6"/>
        <v>Short</v>
      </c>
      <c r="N24" s="111" t="s">
        <v>80</v>
      </c>
      <c r="O24" s="111">
        <v>4.9000000000000004</v>
      </c>
      <c r="P24" s="111">
        <v>5.22</v>
      </c>
      <c r="Q24" s="111" t="s">
        <v>71</v>
      </c>
      <c r="R24" s="111">
        <v>4</v>
      </c>
      <c r="S24" s="111" t="s">
        <v>71</v>
      </c>
      <c r="T24" s="111">
        <v>4.7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1.982</v>
      </c>
      <c r="P25" s="111">
        <v>1.75</v>
      </c>
      <c r="Q25" s="111">
        <v>1</v>
      </c>
      <c r="R25" s="111">
        <v>9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11.4</v>
      </c>
      <c r="C29">
        <f t="shared" si="1"/>
        <v>11.9</v>
      </c>
      <c r="D29">
        <f t="shared" si="2"/>
        <v>36</v>
      </c>
      <c r="E29">
        <f t="shared" si="3"/>
        <v>4</v>
      </c>
      <c r="F29">
        <f t="shared" si="4"/>
        <v>11.03</v>
      </c>
      <c r="G29">
        <f t="shared" si="5"/>
        <v>10.46</v>
      </c>
      <c r="H29" s="122" t="str">
        <f t="shared" si="6"/>
        <v>Short</v>
      </c>
      <c r="N29" s="111" t="s">
        <v>207</v>
      </c>
      <c r="O29" s="111">
        <v>6.52</v>
      </c>
      <c r="P29" s="111">
        <v>6.8</v>
      </c>
      <c r="Q29" s="111" t="s">
        <v>71</v>
      </c>
      <c r="R29" s="111">
        <v>4</v>
      </c>
      <c r="S29" s="111" t="s">
        <v>71</v>
      </c>
      <c r="T29" s="111">
        <v>6.3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3.36</v>
      </c>
      <c r="C31">
        <f t="shared" si="1"/>
        <v>3.19</v>
      </c>
      <c r="D31">
        <f t="shared" si="2"/>
        <v>16</v>
      </c>
      <c r="E31">
        <f t="shared" si="3"/>
        <v>47</v>
      </c>
      <c r="F31">
        <f t="shared" si="4"/>
        <v>3.33</v>
      </c>
      <c r="G31">
        <f t="shared" si="5"/>
        <v>3.1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6.26</v>
      </c>
      <c r="C32">
        <f t="shared" si="1"/>
        <v>7.2</v>
      </c>
      <c r="D32" t="str">
        <f t="shared" si="2"/>
        <v>N/A</v>
      </c>
      <c r="E32">
        <f t="shared" si="3"/>
        <v>22</v>
      </c>
      <c r="F32" t="str">
        <f t="shared" si="4"/>
        <v>N/A</v>
      </c>
      <c r="G32">
        <f t="shared" si="5"/>
        <v>7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11.4</v>
      </c>
      <c r="P34" s="111">
        <v>11.9</v>
      </c>
      <c r="Q34" s="111">
        <v>36</v>
      </c>
      <c r="R34" s="111">
        <v>4</v>
      </c>
      <c r="S34" s="111">
        <v>11.03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1.1399999999999999</v>
      </c>
      <c r="C35">
        <f t="shared" si="1"/>
        <v>0.85</v>
      </c>
      <c r="D35">
        <f t="shared" si="2"/>
        <v>0</v>
      </c>
      <c r="E35">
        <f t="shared" si="3"/>
        <v>26</v>
      </c>
      <c r="F35">
        <f t="shared" si="4"/>
        <v>1.1399999999999999</v>
      </c>
      <c r="G35">
        <f t="shared" si="5"/>
        <v>1.1200000000000001</v>
      </c>
      <c r="H35" s="122" t="str">
        <f t="shared" si="6"/>
        <v>Long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3.36</v>
      </c>
      <c r="P38" s="111">
        <v>3.19</v>
      </c>
      <c r="Q38" s="111">
        <v>16</v>
      </c>
      <c r="R38" s="111">
        <v>47</v>
      </c>
      <c r="S38" s="111">
        <v>3.33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8.68</v>
      </c>
      <c r="C39">
        <f t="shared" si="1"/>
        <v>8.5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6.26</v>
      </c>
      <c r="P39" s="111">
        <v>7.2</v>
      </c>
      <c r="Q39" s="111" t="s">
        <v>71</v>
      </c>
      <c r="R39" s="111">
        <v>22</v>
      </c>
      <c r="S39" s="111" t="s">
        <v>71</v>
      </c>
      <c r="T39" s="111">
        <v>7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0.72899999999999998</v>
      </c>
      <c r="C40">
        <f t="shared" si="1"/>
        <v>0.69199999999999995</v>
      </c>
      <c r="D40">
        <f t="shared" si="2"/>
        <v>1</v>
      </c>
      <c r="E40">
        <f t="shared" si="3"/>
        <v>4</v>
      </c>
      <c r="F40">
        <f t="shared" si="4"/>
        <v>0.74099999999999999</v>
      </c>
      <c r="G40">
        <f t="shared" si="5"/>
        <v>0.68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2.16</v>
      </c>
      <c r="C42">
        <f t="shared" si="1"/>
        <v>2</v>
      </c>
      <c r="D42">
        <f t="shared" si="2"/>
        <v>0</v>
      </c>
      <c r="E42">
        <f t="shared" si="3"/>
        <v>6</v>
      </c>
      <c r="F42">
        <f t="shared" si="4"/>
        <v>2.16</v>
      </c>
      <c r="G42">
        <f t="shared" si="5"/>
        <v>2.27</v>
      </c>
      <c r="H42" s="122" t="str">
        <f t="shared" si="7"/>
        <v>Long</v>
      </c>
      <c r="N42" s="111" t="s">
        <v>214</v>
      </c>
      <c r="O42" s="111">
        <v>1.1399999999999999</v>
      </c>
      <c r="P42" s="111">
        <v>0.85</v>
      </c>
      <c r="Q42" s="111">
        <v>0</v>
      </c>
      <c r="R42" s="111">
        <v>26</v>
      </c>
      <c r="S42" s="111">
        <v>1.1399999999999999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1828.8100999999999</v>
      </c>
      <c r="P44" s="111">
        <v>1920.99</v>
      </c>
      <c r="Q44" s="111" t="s">
        <v>71</v>
      </c>
      <c r="R44" s="111">
        <v>4</v>
      </c>
      <c r="S44" s="111" t="s">
        <v>71</v>
      </c>
      <c r="T44" s="111">
        <v>1706.96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8.68</v>
      </c>
      <c r="P47" s="111">
        <v>8.5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4.9000000000000004</v>
      </c>
      <c r="C48">
        <f t="shared" si="1"/>
        <v>4.7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0.72899999999999998</v>
      </c>
      <c r="P48" s="111">
        <v>0.69199999999999995</v>
      </c>
      <c r="Q48" s="111">
        <v>1</v>
      </c>
      <c r="R48" s="111">
        <v>4</v>
      </c>
      <c r="S48" s="111">
        <v>0.74099999999999999</v>
      </c>
      <c r="T48" s="111">
        <v>0.68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</v>
      </c>
      <c r="C49">
        <f t="shared" si="1"/>
        <v>5.21</v>
      </c>
      <c r="D49">
        <f t="shared" si="2"/>
        <v>18</v>
      </c>
      <c r="E49">
        <f t="shared" si="3"/>
        <v>5</v>
      </c>
      <c r="F49">
        <f t="shared" si="4"/>
        <v>5.9</v>
      </c>
      <c r="G49">
        <f t="shared" si="5"/>
        <v>5.37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1.55</v>
      </c>
      <c r="C50">
        <f t="shared" si="1"/>
        <v>1.7649999999999999</v>
      </c>
      <c r="D50">
        <f t="shared" si="2"/>
        <v>17</v>
      </c>
      <c r="E50">
        <f t="shared" si="3"/>
        <v>5</v>
      </c>
      <c r="F50">
        <f t="shared" si="4"/>
        <v>1.7749999999999999</v>
      </c>
      <c r="G50">
        <f t="shared" si="5"/>
        <v>1.645</v>
      </c>
      <c r="H50" s="122" t="str">
        <f t="shared" si="7"/>
        <v>Short</v>
      </c>
      <c r="N50" s="111" t="s">
        <v>220</v>
      </c>
      <c r="O50" s="111">
        <v>2.16</v>
      </c>
      <c r="P50" s="111">
        <v>2</v>
      </c>
      <c r="Q50" s="111">
        <v>0</v>
      </c>
      <c r="R50" s="111">
        <v>6</v>
      </c>
      <c r="S50" s="111">
        <v>2.16</v>
      </c>
      <c r="T50" s="111">
        <v>2.27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1.325</v>
      </c>
      <c r="C51">
        <f t="shared" si="1"/>
        <v>1.2050000000000001</v>
      </c>
      <c r="D51">
        <f t="shared" si="2"/>
        <v>1</v>
      </c>
      <c r="E51">
        <f t="shared" si="3"/>
        <v>9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0.19500000000000001</v>
      </c>
      <c r="C52">
        <f t="shared" si="1"/>
        <v>0.22</v>
      </c>
      <c r="D52" t="str">
        <f t="shared" si="2"/>
        <v>N/A</v>
      </c>
      <c r="E52">
        <f t="shared" si="3"/>
        <v>26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2.2400000000000002</v>
      </c>
      <c r="C55">
        <f t="shared" si="1"/>
        <v>2.2999999999999998</v>
      </c>
      <c r="D55">
        <f t="shared" si="2"/>
        <v>35</v>
      </c>
      <c r="E55">
        <f t="shared" si="3"/>
        <v>21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4.9000000000000004</v>
      </c>
      <c r="P57" s="111">
        <v>4.7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8</v>
      </c>
      <c r="C58">
        <f t="shared" si="1"/>
        <v>8.7100000000000009</v>
      </c>
      <c r="D58">
        <f t="shared" si="2"/>
        <v>10</v>
      </c>
      <c r="E58">
        <f t="shared" si="3"/>
        <v>6</v>
      </c>
      <c r="F58">
        <f t="shared" si="4"/>
        <v>9.58</v>
      </c>
      <c r="G58">
        <f t="shared" si="5"/>
        <v>9</v>
      </c>
      <c r="H58" s="122" t="str">
        <f t="shared" si="7"/>
        <v>Short</v>
      </c>
      <c r="N58" s="111" t="s">
        <v>90</v>
      </c>
      <c r="O58" s="111">
        <v>5</v>
      </c>
      <c r="P58" s="111">
        <v>5.21</v>
      </c>
      <c r="Q58" s="111">
        <v>18</v>
      </c>
      <c r="R58" s="111">
        <v>5</v>
      </c>
      <c r="S58" s="111">
        <v>5.9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6.7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1.55</v>
      </c>
      <c r="P59" s="111">
        <v>1.7649999999999999</v>
      </c>
      <c r="Q59" s="111">
        <v>17</v>
      </c>
      <c r="R59" s="111">
        <v>5</v>
      </c>
      <c r="S59" s="111">
        <v>1.7749999999999999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3.6</v>
      </c>
      <c r="D60">
        <f t="shared" si="2"/>
        <v>15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1.325</v>
      </c>
      <c r="P60" s="111">
        <v>1.2050000000000001</v>
      </c>
      <c r="Q60" s="111">
        <v>1</v>
      </c>
      <c r="R60" s="111">
        <v>9</v>
      </c>
      <c r="S60" s="111">
        <v>1.32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0.19500000000000001</v>
      </c>
      <c r="P61" s="111">
        <v>0.22</v>
      </c>
      <c r="Q61" s="111" t="s">
        <v>71</v>
      </c>
      <c r="R61" s="111">
        <v>26</v>
      </c>
      <c r="S61" s="111" t="s">
        <v>71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</v>
      </c>
      <c r="C64">
        <f t="shared" si="1"/>
        <v>13.3</v>
      </c>
      <c r="D64">
        <f t="shared" si="2"/>
        <v>42</v>
      </c>
      <c r="E64">
        <f t="shared" si="3"/>
        <v>5</v>
      </c>
      <c r="F64">
        <f t="shared" si="4"/>
        <v>13.45</v>
      </c>
      <c r="G64">
        <f t="shared" si="5"/>
        <v>13.32</v>
      </c>
      <c r="H64" s="122" t="str">
        <f t="shared" si="7"/>
        <v>Short</v>
      </c>
      <c r="N64" s="111" t="s">
        <v>227</v>
      </c>
      <c r="O64" s="111">
        <v>2.2400000000000002</v>
      </c>
      <c r="P64" s="111">
        <v>2.2999999999999998</v>
      </c>
      <c r="Q64" s="111">
        <v>35</v>
      </c>
      <c r="R64" s="111">
        <v>21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8</v>
      </c>
      <c r="P67" s="111">
        <v>8.7100000000000009</v>
      </c>
      <c r="Q67" s="111">
        <v>10</v>
      </c>
      <c r="R67" s="111">
        <v>6</v>
      </c>
      <c r="S67" s="111">
        <v>9.58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</v>
      </c>
      <c r="P68" s="111">
        <v>7.1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2.27</v>
      </c>
      <c r="C69">
        <f t="shared" ref="C69:C132" si="9">VLOOKUP($A69,$N$5:$U$375,3,FALSE)</f>
        <v>2.0499999999999998</v>
      </c>
      <c r="D69">
        <f t="shared" ref="D69:D132" si="10">VLOOKUP($A69,$N$5:$U$375,4,FALSE)</f>
        <v>1</v>
      </c>
      <c r="E69">
        <f t="shared" ref="E69:E132" si="11">VLOOKUP($A69,$N$5:$U$375,5,FALSE)</f>
        <v>8</v>
      </c>
      <c r="F69">
        <f t="shared" ref="F69:F132" si="12">VLOOKUP($A69,$N$5:$U$375,6,FALSE)</f>
        <v>2.3199999999999998</v>
      </c>
      <c r="G69">
        <f t="shared" ref="G69:G132" si="13">VLOOKUP($A69,$N$5:$U$375,7,FALSE)</f>
        <v>2.4700000000000002</v>
      </c>
      <c r="H69" s="122" t="str">
        <f t="shared" ref="H69:H100" si="14">IF(B69&gt;C69,"Long","Short")</f>
        <v>Long</v>
      </c>
      <c r="N69" s="111" t="s">
        <v>229</v>
      </c>
      <c r="O69" s="111">
        <v>4</v>
      </c>
      <c r="P69" s="111">
        <v>3.6</v>
      </c>
      <c r="Q69" s="111">
        <v>15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0.28100000000000003</v>
      </c>
      <c r="C71">
        <f t="shared" si="9"/>
        <v>0.308</v>
      </c>
      <c r="D71">
        <f t="shared" si="10"/>
        <v>38</v>
      </c>
      <c r="E71">
        <f t="shared" si="11"/>
        <v>28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14560.320299999999</v>
      </c>
      <c r="P73" s="111">
        <v>15475.7803</v>
      </c>
      <c r="Q73" s="111">
        <v>13</v>
      </c>
      <c r="R73" s="111">
        <v>3</v>
      </c>
      <c r="S73" s="111">
        <v>15231.1504</v>
      </c>
      <c r="T73" s="111">
        <v>13698.559600000001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1.7350000000000001</v>
      </c>
      <c r="C75">
        <f t="shared" si="9"/>
        <v>1.61</v>
      </c>
      <c r="D75">
        <f t="shared" si="10"/>
        <v>1</v>
      </c>
      <c r="E75">
        <f t="shared" si="11"/>
        <v>6</v>
      </c>
      <c r="F75">
        <f t="shared" si="12"/>
        <v>1.75</v>
      </c>
      <c r="G75">
        <f t="shared" si="13"/>
        <v>1.8</v>
      </c>
      <c r="H75" s="122" t="str">
        <f t="shared" si="14"/>
        <v>Long</v>
      </c>
      <c r="N75" s="111" t="s">
        <v>94</v>
      </c>
      <c r="O75" s="111">
        <v>13</v>
      </c>
      <c r="P75" s="111">
        <v>13.3</v>
      </c>
      <c r="Q75" s="111">
        <v>42</v>
      </c>
      <c r="R75" s="111">
        <v>5</v>
      </c>
      <c r="S75" s="111">
        <v>13.45</v>
      </c>
      <c r="T75" s="111">
        <v>13.32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8.24</v>
      </c>
      <c r="P76" s="111">
        <v>8.64</v>
      </c>
      <c r="Q76" s="111" t="s">
        <v>71</v>
      </c>
      <c r="R76" s="111">
        <v>4</v>
      </c>
      <c r="S76" s="111" t="s">
        <v>71</v>
      </c>
      <c r="T76" s="111">
        <v>8.18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41</v>
      </c>
      <c r="C80">
        <f t="shared" si="9"/>
        <v>44</v>
      </c>
      <c r="D80" t="str">
        <f t="shared" si="10"/>
        <v>N/A</v>
      </c>
      <c r="E80">
        <f t="shared" si="11"/>
        <v>4</v>
      </c>
      <c r="F80" t="str">
        <f t="shared" si="12"/>
        <v>N/A</v>
      </c>
      <c r="G80">
        <f t="shared" si="13"/>
        <v>38.5</v>
      </c>
      <c r="H80" s="122" t="str">
        <f t="shared" si="14"/>
        <v>Short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2.27</v>
      </c>
      <c r="P81" s="111">
        <v>2.0499999999999998</v>
      </c>
      <c r="Q81" s="111">
        <v>1</v>
      </c>
      <c r="R81" s="111">
        <v>8</v>
      </c>
      <c r="S81" s="111">
        <v>2.3199999999999998</v>
      </c>
      <c r="T81" s="111">
        <v>2.4700000000000002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1.754</v>
      </c>
      <c r="C83">
        <f t="shared" si="9"/>
        <v>1.524</v>
      </c>
      <c r="D83">
        <f t="shared" si="10"/>
        <v>1</v>
      </c>
      <c r="E83">
        <f t="shared" si="11"/>
        <v>23</v>
      </c>
      <c r="F83">
        <f t="shared" si="12"/>
        <v>1.754</v>
      </c>
      <c r="G83">
        <f t="shared" si="13"/>
        <v>1.96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0.28100000000000003</v>
      </c>
      <c r="P84" s="111">
        <v>0.308</v>
      </c>
      <c r="Q84" s="111">
        <v>38</v>
      </c>
      <c r="R84" s="111">
        <v>28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4.96</v>
      </c>
      <c r="C86">
        <f t="shared" si="9"/>
        <v>4.9000000000000004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1.7350000000000001</v>
      </c>
      <c r="P89" s="111">
        <v>1.61</v>
      </c>
      <c r="Q89" s="111">
        <v>1</v>
      </c>
      <c r="R89" s="111">
        <v>6</v>
      </c>
      <c r="S89" s="111">
        <v>1.75</v>
      </c>
      <c r="T89" s="111">
        <v>1.8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1.9850000000000001</v>
      </c>
      <c r="C90">
        <f t="shared" si="9"/>
        <v>2.08</v>
      </c>
      <c r="D90">
        <f t="shared" si="10"/>
        <v>12</v>
      </c>
      <c r="E90">
        <f t="shared" si="11"/>
        <v>5</v>
      </c>
      <c r="F90">
        <f t="shared" si="12"/>
        <v>2.2599999999999998</v>
      </c>
      <c r="G90">
        <f t="shared" si="13"/>
        <v>2.08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14.2</v>
      </c>
      <c r="C93">
        <f t="shared" si="9"/>
        <v>14.45</v>
      </c>
      <c r="D93" t="str">
        <f t="shared" si="10"/>
        <v>N/A</v>
      </c>
      <c r="E93">
        <f t="shared" si="11"/>
        <v>4</v>
      </c>
      <c r="F93" t="str">
        <f t="shared" si="12"/>
        <v>N/A</v>
      </c>
      <c r="G93">
        <f t="shared" si="13"/>
        <v>13.55</v>
      </c>
      <c r="H93" s="122" t="str">
        <f t="shared" si="14"/>
        <v>Short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1.3540000000000001</v>
      </c>
      <c r="C94">
        <f t="shared" si="9"/>
        <v>1.1819999999999999</v>
      </c>
      <c r="D94">
        <f t="shared" si="10"/>
        <v>1</v>
      </c>
      <c r="E94">
        <f t="shared" si="11"/>
        <v>14</v>
      </c>
      <c r="F94">
        <f t="shared" si="12"/>
        <v>1.3640000000000001</v>
      </c>
      <c r="G94">
        <f t="shared" si="13"/>
        <v>1.4380999999999999</v>
      </c>
      <c r="H94" s="122" t="str">
        <f t="shared" si="14"/>
        <v>Long</v>
      </c>
      <c r="N94" s="111" t="s">
        <v>96</v>
      </c>
      <c r="O94" s="111">
        <v>41</v>
      </c>
      <c r="P94" s="111">
        <v>44</v>
      </c>
      <c r="Q94" s="111" t="s">
        <v>71</v>
      </c>
      <c r="R94" s="111">
        <v>4</v>
      </c>
      <c r="S94" s="111" t="s">
        <v>71</v>
      </c>
      <c r="T94" s="111">
        <v>38.5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7.4</v>
      </c>
      <c r="C96">
        <f t="shared" si="9"/>
        <v>7.4950000000000001</v>
      </c>
      <c r="D96" t="str">
        <f t="shared" si="10"/>
        <v>N/A</v>
      </c>
      <c r="E96">
        <f t="shared" si="11"/>
        <v>15</v>
      </c>
      <c r="F96" t="str">
        <f t="shared" si="12"/>
        <v>N/A</v>
      </c>
      <c r="G96">
        <f t="shared" si="13"/>
        <v>7.62</v>
      </c>
      <c r="H96" s="122" t="str">
        <f t="shared" si="14"/>
        <v>Short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2.14</v>
      </c>
      <c r="C97">
        <f t="shared" si="9"/>
        <v>1.93</v>
      </c>
      <c r="D97">
        <f t="shared" si="10"/>
        <v>1</v>
      </c>
      <c r="E97">
        <f t="shared" si="11"/>
        <v>9</v>
      </c>
      <c r="F97">
        <f t="shared" si="12"/>
        <v>2.12</v>
      </c>
      <c r="G97">
        <f t="shared" si="13"/>
        <v>2.16</v>
      </c>
      <c r="H97" s="122" t="str">
        <f t="shared" si="14"/>
        <v>Long</v>
      </c>
      <c r="N97" s="111" t="s">
        <v>248</v>
      </c>
      <c r="O97" s="111">
        <v>1.754</v>
      </c>
      <c r="P97" s="111">
        <v>1.524</v>
      </c>
      <c r="Q97" s="111">
        <v>1</v>
      </c>
      <c r="R97" s="111">
        <v>23</v>
      </c>
      <c r="S97" s="111">
        <v>1.754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1.63</v>
      </c>
      <c r="C99">
        <f t="shared" si="9"/>
        <v>1.68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4.96</v>
      </c>
      <c r="P100" s="111">
        <v>4.9000000000000004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1.9850000000000001</v>
      </c>
      <c r="P104" s="111">
        <v>2.08</v>
      </c>
      <c r="Q104" s="111">
        <v>12</v>
      </c>
      <c r="R104" s="111">
        <v>5</v>
      </c>
      <c r="S104" s="111">
        <v>2.2599999999999998</v>
      </c>
      <c r="T104" s="111">
        <v>2.08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14.2</v>
      </c>
      <c r="P107" s="111">
        <v>14.45</v>
      </c>
      <c r="Q107" s="111" t="s">
        <v>71</v>
      </c>
      <c r="R107" s="111">
        <v>4</v>
      </c>
      <c r="S107" s="111" t="s">
        <v>71</v>
      </c>
      <c r="T107" s="111">
        <v>13.55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1.036</v>
      </c>
      <c r="C108">
        <f t="shared" si="9"/>
        <v>0.93</v>
      </c>
      <c r="D108">
        <f t="shared" si="10"/>
        <v>0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Long</v>
      </c>
      <c r="N108" s="111" t="s">
        <v>101</v>
      </c>
      <c r="O108" s="111">
        <v>1.3540000000000001</v>
      </c>
      <c r="P108" s="111">
        <v>1.1819999999999999</v>
      </c>
      <c r="Q108" s="111">
        <v>1</v>
      </c>
      <c r="R108" s="111">
        <v>14</v>
      </c>
      <c r="S108" s="111">
        <v>1.3640000000000001</v>
      </c>
      <c r="T108" s="111">
        <v>1.4380999999999999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8.5</v>
      </c>
      <c r="C109">
        <f t="shared" si="9"/>
        <v>9.26</v>
      </c>
      <c r="D109">
        <f t="shared" si="10"/>
        <v>39</v>
      </c>
      <c r="E109">
        <f t="shared" si="11"/>
        <v>9</v>
      </c>
      <c r="F109">
        <f t="shared" si="12"/>
        <v>8.6</v>
      </c>
      <c r="G109">
        <f t="shared" si="13"/>
        <v>9.4499999999999993</v>
      </c>
      <c r="H109" s="122" t="str">
        <f t="shared" si="15"/>
        <v>Short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7.4</v>
      </c>
      <c r="P110" s="111">
        <v>7.4950000000000001</v>
      </c>
      <c r="Q110" s="111" t="s">
        <v>71</v>
      </c>
      <c r="R110" s="111">
        <v>15</v>
      </c>
      <c r="S110" s="111" t="s">
        <v>71</v>
      </c>
      <c r="T110" s="111">
        <v>7.62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2.14</v>
      </c>
      <c r="P111" s="111">
        <v>1.93</v>
      </c>
      <c r="Q111" s="111">
        <v>1</v>
      </c>
      <c r="R111" s="111">
        <v>9</v>
      </c>
      <c r="S111" s="111">
        <v>2.12</v>
      </c>
      <c r="T111" s="111">
        <v>2.16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2.2109999999999999</v>
      </c>
      <c r="C112">
        <f t="shared" si="9"/>
        <v>2.4700000000000002</v>
      </c>
      <c r="D112">
        <f t="shared" si="10"/>
        <v>16</v>
      </c>
      <c r="E112">
        <f t="shared" si="11"/>
        <v>9</v>
      </c>
      <c r="F112">
        <f t="shared" si="12"/>
        <v>2.65</v>
      </c>
      <c r="G112">
        <f t="shared" si="13"/>
        <v>2.4670000000000001</v>
      </c>
      <c r="H112" s="122" t="str">
        <f t="shared" si="15"/>
        <v>Short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105</v>
      </c>
      <c r="O113" s="111">
        <v>1.63</v>
      </c>
      <c r="P113" s="111">
        <v>1.68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5.12</v>
      </c>
      <c r="C114">
        <f t="shared" si="9"/>
        <v>4.665</v>
      </c>
      <c r="D114">
        <f t="shared" si="10"/>
        <v>1</v>
      </c>
      <c r="E114">
        <f t="shared" si="11"/>
        <v>5</v>
      </c>
      <c r="F114">
        <f t="shared" si="12"/>
        <v>5.0599999999999996</v>
      </c>
      <c r="G114">
        <f t="shared" si="13"/>
        <v>5.0599999999999996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3.18</v>
      </c>
      <c r="C115">
        <f t="shared" si="9"/>
        <v>3.6</v>
      </c>
      <c r="D115">
        <f t="shared" si="10"/>
        <v>37</v>
      </c>
      <c r="E115">
        <f t="shared" si="11"/>
        <v>6</v>
      </c>
      <c r="F115">
        <f t="shared" si="12"/>
        <v>3.4</v>
      </c>
      <c r="G115">
        <f t="shared" si="13"/>
        <v>3.35</v>
      </c>
      <c r="H115" s="122" t="str">
        <f t="shared" si="15"/>
        <v>Short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5.77</v>
      </c>
      <c r="C117">
        <f t="shared" si="9"/>
        <v>6.1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1.036</v>
      </c>
      <c r="P122" s="111">
        <v>0.93</v>
      </c>
      <c r="Q122" s="111">
        <v>0</v>
      </c>
      <c r="R122" s="111" t="s">
        <v>71</v>
      </c>
      <c r="S122" s="111">
        <v>1.036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8.5</v>
      </c>
      <c r="P123" s="111">
        <v>9.26</v>
      </c>
      <c r="Q123" s="111">
        <v>39</v>
      </c>
      <c r="R123" s="111">
        <v>9</v>
      </c>
      <c r="S123" s="111">
        <v>8.6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7.6</v>
      </c>
      <c r="C124">
        <f t="shared" si="9"/>
        <v>6.9</v>
      </c>
      <c r="D124">
        <f t="shared" si="10"/>
        <v>2</v>
      </c>
      <c r="E124">
        <f t="shared" si="11"/>
        <v>20</v>
      </c>
      <c r="F124">
        <f t="shared" si="12"/>
        <v>7.6</v>
      </c>
      <c r="G124">
        <f t="shared" si="13"/>
        <v>7.45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0.45200000000000001</v>
      </c>
      <c r="C126">
        <f t="shared" si="9"/>
        <v>0.48</v>
      </c>
      <c r="D126">
        <f t="shared" si="10"/>
        <v>12</v>
      </c>
      <c r="E126">
        <f t="shared" si="11"/>
        <v>5</v>
      </c>
      <c r="F126">
        <f t="shared" si="12"/>
        <v>0.5</v>
      </c>
      <c r="G126">
        <f t="shared" si="13"/>
        <v>0.45600000000000002</v>
      </c>
      <c r="H126" s="124" t="str">
        <f t="shared" si="15"/>
        <v>Short</v>
      </c>
      <c r="N126" s="111" t="s">
        <v>108</v>
      </c>
      <c r="O126" s="111">
        <v>2.2109999999999999</v>
      </c>
      <c r="P126" s="111">
        <v>2.4700000000000002</v>
      </c>
      <c r="Q126" s="111">
        <v>16</v>
      </c>
      <c r="R126" s="111">
        <v>9</v>
      </c>
      <c r="S126" s="111">
        <v>2.65</v>
      </c>
      <c r="T126" s="111">
        <v>2.4670000000000001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0.24199999999999999</v>
      </c>
      <c r="C127">
        <f t="shared" si="9"/>
        <v>0.24199999999999999</v>
      </c>
      <c r="D127">
        <f t="shared" si="10"/>
        <v>7</v>
      </c>
      <c r="E127">
        <f t="shared" si="11"/>
        <v>4</v>
      </c>
      <c r="F127">
        <f t="shared" si="12"/>
        <v>0.24199999999999999</v>
      </c>
      <c r="G127">
        <f t="shared" si="13"/>
        <v>0.2</v>
      </c>
      <c r="H127" s="124" t="str">
        <f t="shared" si="15"/>
        <v>Short</v>
      </c>
      <c r="N127" s="111" t="s">
        <v>807</v>
      </c>
      <c r="O127" s="111">
        <v>1.52</v>
      </c>
      <c r="P127" s="111">
        <v>1.7050000000000001</v>
      </c>
      <c r="Q127" s="111" t="s">
        <v>71</v>
      </c>
      <c r="R127" s="111">
        <v>21</v>
      </c>
      <c r="S127" s="111" t="s">
        <v>71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</v>
      </c>
      <c r="C128">
        <f t="shared" si="9"/>
        <v>3.5449999999999999</v>
      </c>
      <c r="D128">
        <f t="shared" si="10"/>
        <v>1</v>
      </c>
      <c r="E128">
        <f t="shared" si="11"/>
        <v>4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267</v>
      </c>
      <c r="O128" s="111">
        <v>4.7</v>
      </c>
      <c r="P128" s="111">
        <v>4.32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3888.27</v>
      </c>
      <c r="C129">
        <f t="shared" si="9"/>
        <v>4081.1698999999999</v>
      </c>
      <c r="D129" t="str">
        <f t="shared" si="10"/>
        <v>N/A</v>
      </c>
      <c r="E129">
        <f t="shared" si="11"/>
        <v>4</v>
      </c>
      <c r="F129" t="str">
        <f t="shared" si="12"/>
        <v>N/A</v>
      </c>
      <c r="G129">
        <f t="shared" si="13"/>
        <v>3620.6599000000001</v>
      </c>
      <c r="H129" s="124" t="str">
        <f t="shared" si="15"/>
        <v>Short</v>
      </c>
      <c r="N129" s="111" t="s">
        <v>109</v>
      </c>
      <c r="O129" s="111">
        <v>5.12</v>
      </c>
      <c r="P129" s="111">
        <v>4.665</v>
      </c>
      <c r="Q129" s="111">
        <v>1</v>
      </c>
      <c r="R129" s="111">
        <v>5</v>
      </c>
      <c r="S129" s="111">
        <v>5.0599999999999996</v>
      </c>
      <c r="T129" s="111">
        <v>5.0599999999999996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928.38</v>
      </c>
      <c r="C130">
        <f t="shared" si="9"/>
        <v>976.01</v>
      </c>
      <c r="D130" t="str">
        <f t="shared" si="10"/>
        <v>N/A</v>
      </c>
      <c r="E130">
        <f t="shared" si="11"/>
        <v>4</v>
      </c>
      <c r="F130" t="str">
        <f t="shared" si="12"/>
        <v>N/A</v>
      </c>
      <c r="G130">
        <f t="shared" si="13"/>
        <v>866.13</v>
      </c>
      <c r="H130" s="124" t="str">
        <f t="shared" si="15"/>
        <v>Short</v>
      </c>
      <c r="N130" s="111" t="s">
        <v>110</v>
      </c>
      <c r="O130" s="111">
        <v>3.18</v>
      </c>
      <c r="P130" s="111">
        <v>3.6</v>
      </c>
      <c r="Q130" s="111">
        <v>37</v>
      </c>
      <c r="R130" s="111">
        <v>6</v>
      </c>
      <c r="S130" s="111">
        <v>3.4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5.77</v>
      </c>
      <c r="P132" s="111">
        <v>6.1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2457.8000000000002</v>
      </c>
      <c r="C135">
        <f t="shared" si="17"/>
        <v>2511.5801000000001</v>
      </c>
      <c r="D135">
        <f t="shared" si="18"/>
        <v>40</v>
      </c>
      <c r="E135">
        <f t="shared" si="19"/>
        <v>5</v>
      </c>
      <c r="F135">
        <f t="shared" si="20"/>
        <v>2506.4699999999998</v>
      </c>
      <c r="G135">
        <f t="shared" si="21"/>
        <v>2478.4499999999998</v>
      </c>
      <c r="H135" s="124" t="str">
        <f t="shared" si="15"/>
        <v>Short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6.6199999999999995E-2</v>
      </c>
      <c r="P137" s="111">
        <v>7.1300000000000002E-2</v>
      </c>
      <c r="Q137" s="111">
        <v>17</v>
      </c>
      <c r="R137" s="111">
        <v>9</v>
      </c>
      <c r="S137" s="111">
        <v>7.2300000000000003E-2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1582.59</v>
      </c>
      <c r="C140">
        <f t="shared" si="17"/>
        <v>1653.24</v>
      </c>
      <c r="D140" t="str">
        <f t="shared" si="18"/>
        <v>N/A</v>
      </c>
      <c r="E140">
        <f t="shared" si="19"/>
        <v>4</v>
      </c>
      <c r="F140" t="str">
        <f t="shared" si="20"/>
        <v>N/A</v>
      </c>
      <c r="G140">
        <f t="shared" si="21"/>
        <v>1478.92</v>
      </c>
      <c r="H140" s="111"/>
      <c r="N140" s="111" t="s">
        <v>116</v>
      </c>
      <c r="O140" s="111">
        <v>7.6</v>
      </c>
      <c r="P140" s="111">
        <v>6.9</v>
      </c>
      <c r="Q140" s="111">
        <v>2</v>
      </c>
      <c r="R140" s="111">
        <v>20</v>
      </c>
      <c r="S140" s="111">
        <v>7.6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1.3</v>
      </c>
      <c r="C141">
        <f t="shared" si="17"/>
        <v>1.4750000000000001</v>
      </c>
      <c r="D141" t="str">
        <f t="shared" si="18"/>
        <v>N/A</v>
      </c>
      <c r="E141">
        <f t="shared" si="19"/>
        <v>6</v>
      </c>
      <c r="F141" t="str">
        <f t="shared" si="20"/>
        <v>N/A</v>
      </c>
      <c r="G141">
        <f t="shared" si="21"/>
        <v>1.38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0.45200000000000001</v>
      </c>
      <c r="P142" s="111">
        <v>0.48</v>
      </c>
      <c r="Q142" s="111">
        <v>12</v>
      </c>
      <c r="R142" s="111">
        <v>5</v>
      </c>
      <c r="S142" s="111">
        <v>0.5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</v>
      </c>
      <c r="C143">
        <f t="shared" si="17"/>
        <v>18.3</v>
      </c>
      <c r="D143">
        <f t="shared" si="18"/>
        <v>39</v>
      </c>
      <c r="E143">
        <f t="shared" si="19"/>
        <v>5</v>
      </c>
      <c r="F143">
        <f t="shared" si="20"/>
        <v>18.98</v>
      </c>
      <c r="G143">
        <f t="shared" si="21"/>
        <v>18.3</v>
      </c>
      <c r="H143" s="111"/>
      <c r="N143" s="111" t="s">
        <v>118</v>
      </c>
      <c r="O143" s="111">
        <v>0.24199999999999999</v>
      </c>
      <c r="P143" s="111">
        <v>0.24199999999999999</v>
      </c>
      <c r="Q143" s="111">
        <v>7</v>
      </c>
      <c r="R143" s="111">
        <v>4</v>
      </c>
      <c r="S143" s="111">
        <v>0.24199999999999999</v>
      </c>
      <c r="T143" s="111">
        <v>0.2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</v>
      </c>
      <c r="P144" s="111">
        <v>3.5449999999999999</v>
      </c>
      <c r="Q144" s="111">
        <v>1</v>
      </c>
      <c r="R144" s="111">
        <v>4</v>
      </c>
      <c r="S144" s="111">
        <v>3.875</v>
      </c>
      <c r="T144" s="111">
        <v>3.69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3888.27</v>
      </c>
      <c r="P145" s="111">
        <v>4081.1698999999999</v>
      </c>
      <c r="Q145" s="111" t="s">
        <v>71</v>
      </c>
      <c r="R145" s="111">
        <v>4</v>
      </c>
      <c r="S145" s="111" t="s">
        <v>71</v>
      </c>
      <c r="T145" s="111">
        <v>3620.6599000000001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2172.3400999999999</v>
      </c>
      <c r="C146">
        <f t="shared" si="17"/>
        <v>2219.4699999999998</v>
      </c>
      <c r="D146" t="str">
        <f t="shared" si="18"/>
        <v>N/A</v>
      </c>
      <c r="E146">
        <f t="shared" si="19"/>
        <v>5</v>
      </c>
      <c r="F146" t="str">
        <f t="shared" si="20"/>
        <v>N/A</v>
      </c>
      <c r="G146">
        <f t="shared" si="21"/>
        <v>2186.23</v>
      </c>
      <c r="H146" s="111"/>
      <c r="N146" s="111" t="s">
        <v>272</v>
      </c>
      <c r="O146" s="111">
        <v>928.38</v>
      </c>
      <c r="P146" s="111">
        <v>976.01</v>
      </c>
      <c r="Q146" s="111" t="s">
        <v>71</v>
      </c>
      <c r="R146" s="111">
        <v>4</v>
      </c>
      <c r="S146" s="111" t="s">
        <v>71</v>
      </c>
      <c r="T146" s="111">
        <v>866.13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4267.8198000000002</v>
      </c>
      <c r="P148" s="111">
        <v>4345.6298999999999</v>
      </c>
      <c r="Q148" s="111" t="s">
        <v>71</v>
      </c>
      <c r="R148" s="111">
        <v>5</v>
      </c>
      <c r="S148" s="111" t="s">
        <v>71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1.76</v>
      </c>
      <c r="C151">
        <f t="shared" si="17"/>
        <v>1.6</v>
      </c>
      <c r="D151">
        <f t="shared" si="18"/>
        <v>1</v>
      </c>
      <c r="E151">
        <f t="shared" si="19"/>
        <v>5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2457.8000000000002</v>
      </c>
      <c r="P152" s="111">
        <v>2511.5801000000001</v>
      </c>
      <c r="Q152" s="111">
        <v>40</v>
      </c>
      <c r="R152" s="111">
        <v>5</v>
      </c>
      <c r="S152" s="111">
        <v>2506.4699999999998</v>
      </c>
      <c r="T152" s="111">
        <v>2478.4499999999998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0.32300000000000001</v>
      </c>
      <c r="C153">
        <f t="shared" si="17"/>
        <v>0.33700000000000002</v>
      </c>
      <c r="D153">
        <f t="shared" si="18"/>
        <v>17</v>
      </c>
      <c r="E153">
        <f t="shared" si="19"/>
        <v>4</v>
      </c>
      <c r="F153">
        <f t="shared" si="20"/>
        <v>0.372</v>
      </c>
      <c r="G153">
        <f t="shared" si="21"/>
        <v>0.29799999999999999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1.73</v>
      </c>
      <c r="C154">
        <f t="shared" si="17"/>
        <v>1.77</v>
      </c>
      <c r="D154">
        <f t="shared" si="18"/>
        <v>18</v>
      </c>
      <c r="E154">
        <f t="shared" si="19"/>
        <v>5</v>
      </c>
      <c r="F154">
        <f t="shared" si="20"/>
        <v>1.7450000000000001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1582.59</v>
      </c>
      <c r="P157" s="111">
        <v>1653.24</v>
      </c>
      <c r="Q157" s="111" t="s">
        <v>71</v>
      </c>
      <c r="R157" s="111">
        <v>4</v>
      </c>
      <c r="S157" s="111" t="s">
        <v>71</v>
      </c>
      <c r="T157" s="111">
        <v>1478.92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1.014</v>
      </c>
      <c r="C158">
        <f t="shared" si="17"/>
        <v>1.1200000000000001</v>
      </c>
      <c r="D158">
        <f t="shared" si="18"/>
        <v>39</v>
      </c>
      <c r="E158">
        <f t="shared" si="19"/>
        <v>6</v>
      </c>
      <c r="F158">
        <f t="shared" si="20"/>
        <v>1.1140000000000001</v>
      </c>
      <c r="G158">
        <f t="shared" si="21"/>
        <v>1</v>
      </c>
      <c r="H158" s="111"/>
      <c r="N158" s="111" t="s">
        <v>125</v>
      </c>
      <c r="O158" s="111">
        <v>1.3</v>
      </c>
      <c r="P158" s="111">
        <v>1.4750000000000001</v>
      </c>
      <c r="Q158" s="111" t="s">
        <v>71</v>
      </c>
      <c r="R158" s="111">
        <v>6</v>
      </c>
      <c r="S158" s="111" t="s">
        <v>71</v>
      </c>
      <c r="T158" s="111">
        <v>1.38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5.87</v>
      </c>
      <c r="C159">
        <f t="shared" si="17"/>
        <v>6.2</v>
      </c>
      <c r="D159">
        <f t="shared" si="18"/>
        <v>26</v>
      </c>
      <c r="E159">
        <f t="shared" si="19"/>
        <v>4</v>
      </c>
      <c r="F159">
        <f t="shared" si="20"/>
        <v>6.16</v>
      </c>
      <c r="G159">
        <f t="shared" si="21"/>
        <v>5.59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</v>
      </c>
      <c r="P160" s="111">
        <v>18.3</v>
      </c>
      <c r="Q160" s="111">
        <v>39</v>
      </c>
      <c r="R160" s="111">
        <v>5</v>
      </c>
      <c r="S160" s="111">
        <v>18.98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0.52800000000000002</v>
      </c>
      <c r="P161" s="111">
        <v>0.54600000000000004</v>
      </c>
      <c r="Q161" s="111">
        <v>17</v>
      </c>
      <c r="R161" s="111">
        <v>9</v>
      </c>
      <c r="S161" s="111">
        <v>0.60199999999999998</v>
      </c>
      <c r="T161" s="111">
        <v>0.58799999999999997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1.125</v>
      </c>
      <c r="C162">
        <f t="shared" si="17"/>
        <v>0.80200000000000005</v>
      </c>
      <c r="D162">
        <f t="shared" si="18"/>
        <v>3</v>
      </c>
      <c r="E162">
        <f t="shared" si="19"/>
        <v>21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2.82</v>
      </c>
      <c r="C163">
        <f t="shared" si="17"/>
        <v>2.4900000000000002</v>
      </c>
      <c r="D163">
        <f t="shared" si="18"/>
        <v>0</v>
      </c>
      <c r="E163">
        <f t="shared" si="19"/>
        <v>5</v>
      </c>
      <c r="F163">
        <f t="shared" si="20"/>
        <v>2.82</v>
      </c>
      <c r="G163">
        <f t="shared" si="21"/>
        <v>2.82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2172.3400999999999</v>
      </c>
      <c r="P164" s="111">
        <v>2219.4699999999998</v>
      </c>
      <c r="Q164" s="111" t="s">
        <v>71</v>
      </c>
      <c r="R164" s="111">
        <v>5</v>
      </c>
      <c r="S164" s="111" t="s">
        <v>71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1.76</v>
      </c>
      <c r="P169" s="111">
        <v>1.6</v>
      </c>
      <c r="Q169" s="111">
        <v>1</v>
      </c>
      <c r="R169" s="111">
        <v>5</v>
      </c>
      <c r="S169" s="111">
        <v>1.7350000000000001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308</v>
      </c>
      <c r="C170">
        <f t="shared" si="17"/>
        <v>316</v>
      </c>
      <c r="D170">
        <f t="shared" si="18"/>
        <v>31</v>
      </c>
      <c r="E170">
        <f t="shared" si="19"/>
        <v>22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0.32300000000000001</v>
      </c>
      <c r="P171" s="111">
        <v>0.33700000000000002</v>
      </c>
      <c r="Q171" s="111">
        <v>17</v>
      </c>
      <c r="R171" s="111">
        <v>4</v>
      </c>
      <c r="S171" s="111">
        <v>0.372</v>
      </c>
      <c r="T171" s="111">
        <v>0.29799999999999999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1.73</v>
      </c>
      <c r="P172" s="111">
        <v>1.77</v>
      </c>
      <c r="Q172" s="111">
        <v>18</v>
      </c>
      <c r="R172" s="111">
        <v>5</v>
      </c>
      <c r="S172" s="111">
        <v>1.7450000000000001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1.08</v>
      </c>
      <c r="C173">
        <f t="shared" si="17"/>
        <v>1.1499999999999999</v>
      </c>
      <c r="D173">
        <f t="shared" si="18"/>
        <v>35</v>
      </c>
      <c r="E173">
        <f t="shared" si="19"/>
        <v>19</v>
      </c>
      <c r="F173">
        <f t="shared" si="20"/>
        <v>1.325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1.88</v>
      </c>
      <c r="C174">
        <f t="shared" si="17"/>
        <v>2.02</v>
      </c>
      <c r="D174" t="str">
        <f t="shared" si="18"/>
        <v>N/A</v>
      </c>
      <c r="E174">
        <f t="shared" si="19"/>
        <v>11</v>
      </c>
      <c r="F174" t="str">
        <f t="shared" si="20"/>
        <v>N/A</v>
      </c>
      <c r="G174">
        <f t="shared" si="21"/>
        <v>1.88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4.54</v>
      </c>
      <c r="P175" s="111">
        <v>4.68</v>
      </c>
      <c r="Q175" s="111">
        <v>28</v>
      </c>
      <c r="R175" s="111">
        <v>5</v>
      </c>
      <c r="S175" s="111">
        <v>4.91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1.014</v>
      </c>
      <c r="P176" s="111">
        <v>1.1200000000000001</v>
      </c>
      <c r="Q176" s="111">
        <v>39</v>
      </c>
      <c r="R176" s="111">
        <v>6</v>
      </c>
      <c r="S176" s="111">
        <v>1.1140000000000001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5.87</v>
      </c>
      <c r="P177" s="111">
        <v>6.2</v>
      </c>
      <c r="Q177" s="111">
        <v>26</v>
      </c>
      <c r="R177" s="111">
        <v>4</v>
      </c>
      <c r="S177" s="111">
        <v>6.16</v>
      </c>
      <c r="T177" s="111">
        <v>5.59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1.125</v>
      </c>
      <c r="P180" s="111">
        <v>0.80200000000000005</v>
      </c>
      <c r="Q180" s="111">
        <v>3</v>
      </c>
      <c r="R180" s="111">
        <v>21</v>
      </c>
      <c r="S180" s="111">
        <v>1.1299999999999999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2.82</v>
      </c>
      <c r="P181" s="111">
        <v>2.4900000000000002</v>
      </c>
      <c r="Q181" s="111">
        <v>0</v>
      </c>
      <c r="R181" s="111">
        <v>5</v>
      </c>
      <c r="S181" s="111">
        <v>2.82</v>
      </c>
      <c r="T181" s="111">
        <v>2.82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0.38800000000000001</v>
      </c>
      <c r="C182">
        <f t="shared" si="17"/>
        <v>0.40899999999999997</v>
      </c>
      <c r="D182">
        <f t="shared" si="18"/>
        <v>48</v>
      </c>
      <c r="E182">
        <f t="shared" si="19"/>
        <v>4</v>
      </c>
      <c r="F182">
        <f t="shared" si="20"/>
        <v>0.45700000000000002</v>
      </c>
      <c r="G182">
        <f t="shared" si="21"/>
        <v>0.38900000000000001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1.07</v>
      </c>
      <c r="C184">
        <f t="shared" si="17"/>
        <v>1.1499999999999999</v>
      </c>
      <c r="D184">
        <f t="shared" si="18"/>
        <v>38</v>
      </c>
      <c r="E184">
        <f t="shared" si="19"/>
        <v>29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</v>
      </c>
      <c r="C185">
        <f t="shared" si="17"/>
        <v>6.27</v>
      </c>
      <c r="D185" t="str">
        <f t="shared" si="18"/>
        <v>N/A</v>
      </c>
      <c r="E185">
        <f t="shared" si="19"/>
        <v>14</v>
      </c>
      <c r="F185" t="str">
        <f t="shared" si="20"/>
        <v>N/A</v>
      </c>
      <c r="G185">
        <f t="shared" si="21"/>
        <v>6.02</v>
      </c>
      <c r="H185" s="111"/>
      <c r="N185" s="111" t="s">
        <v>779</v>
      </c>
      <c r="O185" s="111">
        <v>0.36299999999999999</v>
      </c>
      <c r="P185" s="111">
        <v>0.38800000000000001</v>
      </c>
      <c r="Q185" s="111">
        <v>18</v>
      </c>
      <c r="R185" s="111">
        <v>9</v>
      </c>
      <c r="S185" s="111">
        <v>0.41799999999999998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308</v>
      </c>
      <c r="P189" s="111">
        <v>316</v>
      </c>
      <c r="Q189" s="111">
        <v>31</v>
      </c>
      <c r="R189" s="111">
        <v>22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15.06</v>
      </c>
      <c r="C190">
        <f t="shared" si="17"/>
        <v>16.2</v>
      </c>
      <c r="D190" t="str">
        <f t="shared" si="18"/>
        <v>N/A</v>
      </c>
      <c r="E190">
        <f t="shared" si="19"/>
        <v>26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1.92</v>
      </c>
      <c r="C191">
        <f t="shared" si="17"/>
        <v>2</v>
      </c>
      <c r="D191">
        <f t="shared" si="18"/>
        <v>21</v>
      </c>
      <c r="E191">
        <f t="shared" si="19"/>
        <v>12</v>
      </c>
      <c r="F191">
        <f t="shared" si="20"/>
        <v>2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1.08</v>
      </c>
      <c r="P192" s="111">
        <v>1.1499999999999999</v>
      </c>
      <c r="Q192" s="111">
        <v>35</v>
      </c>
      <c r="R192" s="111">
        <v>19</v>
      </c>
      <c r="S192" s="111">
        <v>1.325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0.81</v>
      </c>
      <c r="C193">
        <f t="shared" si="17"/>
        <v>0.88200000000000001</v>
      </c>
      <c r="D193">
        <f t="shared" si="18"/>
        <v>36</v>
      </c>
      <c r="E193">
        <f t="shared" si="19"/>
        <v>21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1.88</v>
      </c>
      <c r="P193" s="111">
        <v>2.02</v>
      </c>
      <c r="Q193" s="111" t="s">
        <v>71</v>
      </c>
      <c r="R193" s="111">
        <v>11</v>
      </c>
      <c r="S193" s="111" t="s">
        <v>71</v>
      </c>
      <c r="T193" s="111">
        <v>1.88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0.73099999999999998</v>
      </c>
      <c r="C195">
        <f t="shared" si="17"/>
        <v>0.79</v>
      </c>
      <c r="D195">
        <f t="shared" si="18"/>
        <v>17</v>
      </c>
      <c r="E195">
        <f t="shared" si="19"/>
        <v>5</v>
      </c>
      <c r="F195">
        <f t="shared" si="20"/>
        <v>0.86899999999999999</v>
      </c>
      <c r="G195">
        <f t="shared" si="21"/>
        <v>0.76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6.28</v>
      </c>
      <c r="C197">
        <f t="shared" ref="C197:C260" si="23">VLOOKUP($A197,$N$5:$U$375,3,FALSE)</f>
        <v>6.38</v>
      </c>
      <c r="D197">
        <f t="shared" ref="D197:D260" si="24">VLOOKUP($A197,$N$5:$U$375,4,FALSE)</f>
        <v>16</v>
      </c>
      <c r="E197">
        <f t="shared" ref="E197:E260" si="25">VLOOKUP($A197,$N$5:$U$375,5,FALSE)</f>
        <v>5</v>
      </c>
      <c r="F197">
        <f t="shared" ref="F197:F260" si="26">VLOOKUP($A197,$N$5:$U$375,6,FALSE)</f>
        <v>6.76</v>
      </c>
      <c r="G197">
        <f t="shared" ref="G197:G260" si="27">VLOOKUP($A197,$N$5:$U$375,7,FALSE)</f>
        <v>6.3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37</v>
      </c>
      <c r="C198">
        <f t="shared" si="23"/>
        <v>37.200000000000003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0.85</v>
      </c>
      <c r="C199">
        <f t="shared" si="23"/>
        <v>0.88</v>
      </c>
      <c r="D199">
        <f t="shared" si="24"/>
        <v>34</v>
      </c>
      <c r="E199">
        <f t="shared" si="25"/>
        <v>29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0.216</v>
      </c>
      <c r="D200">
        <f t="shared" si="24"/>
        <v>13</v>
      </c>
      <c r="E200">
        <f t="shared" si="25"/>
        <v>36</v>
      </c>
      <c r="F200">
        <f t="shared" si="26"/>
        <v>0.23799999999999999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0.22</v>
      </c>
      <c r="C201">
        <f t="shared" si="23"/>
        <v>0.224</v>
      </c>
      <c r="D201" t="str">
        <f t="shared" si="24"/>
        <v>N/A</v>
      </c>
      <c r="E201">
        <f t="shared" si="25"/>
        <v>41</v>
      </c>
      <c r="F201" t="str">
        <f t="shared" si="26"/>
        <v>N/A</v>
      </c>
      <c r="G201">
        <f t="shared" si="27"/>
        <v>0.24399999999999999</v>
      </c>
      <c r="H201" s="111"/>
      <c r="N201" s="111" t="s">
        <v>137</v>
      </c>
      <c r="O201" s="111">
        <v>0.38800000000000001</v>
      </c>
      <c r="P201" s="111">
        <v>0.40899999999999997</v>
      </c>
      <c r="Q201" s="111">
        <v>48</v>
      </c>
      <c r="R201" s="111">
        <v>4</v>
      </c>
      <c r="S201" s="111">
        <v>0.45700000000000002</v>
      </c>
      <c r="T201" s="111">
        <v>0.38900000000000001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1.56</v>
      </c>
      <c r="C203">
        <f t="shared" si="23"/>
        <v>1.65</v>
      </c>
      <c r="D203" t="str">
        <f t="shared" si="24"/>
        <v>N/A</v>
      </c>
      <c r="E203">
        <f t="shared" si="25"/>
        <v>0</v>
      </c>
      <c r="F203" t="str">
        <f t="shared" si="26"/>
        <v>N/A</v>
      </c>
      <c r="G203">
        <f t="shared" si="27"/>
        <v>1.56</v>
      </c>
      <c r="H203" s="111"/>
      <c r="N203" s="111" t="s">
        <v>139</v>
      </c>
      <c r="O203" s="111">
        <v>1.07</v>
      </c>
      <c r="P203" s="111">
        <v>1.1499999999999999</v>
      </c>
      <c r="Q203" s="111">
        <v>38</v>
      </c>
      <c r="R203" s="111">
        <v>29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3.01</v>
      </c>
      <c r="C204">
        <f t="shared" si="23"/>
        <v>2.8</v>
      </c>
      <c r="D204">
        <f t="shared" si="24"/>
        <v>1</v>
      </c>
      <c r="E204">
        <f t="shared" si="25"/>
        <v>23</v>
      </c>
      <c r="F204">
        <f t="shared" si="26"/>
        <v>3.03</v>
      </c>
      <c r="G204">
        <f t="shared" si="27"/>
        <v>3.25</v>
      </c>
      <c r="H204" s="111"/>
      <c r="N204" s="111" t="s">
        <v>140</v>
      </c>
      <c r="O204" s="111">
        <v>6</v>
      </c>
      <c r="P204" s="111">
        <v>6.27</v>
      </c>
      <c r="Q204" s="111" t="s">
        <v>71</v>
      </c>
      <c r="R204" s="111">
        <v>14</v>
      </c>
      <c r="S204" s="111" t="s">
        <v>71</v>
      </c>
      <c r="T204" s="111">
        <v>6.02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0.63</v>
      </c>
      <c r="C209">
        <f t="shared" si="23"/>
        <v>0.64</v>
      </c>
      <c r="D209">
        <f t="shared" si="24"/>
        <v>40</v>
      </c>
      <c r="E209">
        <f t="shared" si="25"/>
        <v>30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15.06</v>
      </c>
      <c r="P209" s="111">
        <v>16.2</v>
      </c>
      <c r="Q209" s="111" t="s">
        <v>71</v>
      </c>
      <c r="R209" s="111">
        <v>26</v>
      </c>
      <c r="S209" s="111" t="s">
        <v>71</v>
      </c>
      <c r="T209" s="111">
        <v>15.9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1.92</v>
      </c>
      <c r="P210" s="111">
        <v>2</v>
      </c>
      <c r="Q210" s="111">
        <v>21</v>
      </c>
      <c r="R210" s="111">
        <v>12</v>
      </c>
      <c r="S210" s="111">
        <v>2</v>
      </c>
      <c r="T210" s="111">
        <v>1.92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3.88</v>
      </c>
      <c r="C211">
        <f t="shared" si="23"/>
        <v>3.86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1.98</v>
      </c>
      <c r="C212">
        <f t="shared" si="23"/>
        <v>2.16</v>
      </c>
      <c r="D212">
        <f t="shared" si="24"/>
        <v>42</v>
      </c>
      <c r="E212">
        <f t="shared" si="25"/>
        <v>33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0.81</v>
      </c>
      <c r="P212" s="111">
        <v>0.88200000000000001</v>
      </c>
      <c r="Q212" s="111">
        <v>36</v>
      </c>
      <c r="R212" s="111">
        <v>21</v>
      </c>
      <c r="S212" s="111">
        <v>1.05</v>
      </c>
      <c r="T212" s="111">
        <v>0.91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34.799999999999997</v>
      </c>
      <c r="C213">
        <f t="shared" si="23"/>
        <v>36</v>
      </c>
      <c r="D213">
        <f t="shared" si="24"/>
        <v>41</v>
      </c>
      <c r="E213">
        <f t="shared" si="25"/>
        <v>22</v>
      </c>
      <c r="F213">
        <f t="shared" si="26"/>
        <v>39.6</v>
      </c>
      <c r="G213">
        <f t="shared" si="27"/>
        <v>36.6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0.73099999999999998</v>
      </c>
      <c r="P214" s="111">
        <v>0.79</v>
      </c>
      <c r="Q214" s="111">
        <v>17</v>
      </c>
      <c r="R214" s="111">
        <v>5</v>
      </c>
      <c r="S214" s="111">
        <v>0.86899999999999999</v>
      </c>
      <c r="T214" s="111">
        <v>0.76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6.28</v>
      </c>
      <c r="P216" s="111">
        <v>6.38</v>
      </c>
      <c r="Q216" s="111">
        <v>16</v>
      </c>
      <c r="R216" s="111">
        <v>5</v>
      </c>
      <c r="S216" s="111">
        <v>6.76</v>
      </c>
      <c r="T216" s="111">
        <v>6.3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2.33</v>
      </c>
      <c r="C217">
        <f t="shared" si="23"/>
        <v>2.6</v>
      </c>
      <c r="D217" t="str">
        <f t="shared" si="24"/>
        <v>N/A</v>
      </c>
      <c r="E217" t="str">
        <f t="shared" si="25"/>
        <v>N/A</v>
      </c>
      <c r="F217" t="str">
        <f t="shared" si="26"/>
        <v>N/A</v>
      </c>
      <c r="G217" t="str">
        <f t="shared" si="27"/>
        <v>N/A</v>
      </c>
      <c r="H217" s="111"/>
      <c r="N217" s="111" t="s">
        <v>308</v>
      </c>
      <c r="O217" s="111">
        <v>37</v>
      </c>
      <c r="P217" s="111">
        <v>37.200000000000003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0.5</v>
      </c>
      <c r="C218">
        <f t="shared" si="23"/>
        <v>0.44400000000000001</v>
      </c>
      <c r="D218">
        <f t="shared" si="24"/>
        <v>20</v>
      </c>
      <c r="E218">
        <f t="shared" si="25"/>
        <v>40</v>
      </c>
      <c r="F218">
        <f t="shared" si="26"/>
        <v>0.52</v>
      </c>
      <c r="G218">
        <f t="shared" si="27"/>
        <v>0.49399999999999999</v>
      </c>
      <c r="H218" s="111"/>
      <c r="N218" s="111" t="s">
        <v>309</v>
      </c>
      <c r="O218" s="111">
        <v>0.85</v>
      </c>
      <c r="P218" s="111">
        <v>0.88</v>
      </c>
      <c r="Q218" s="111">
        <v>34</v>
      </c>
      <c r="R218" s="111">
        <v>29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0.216</v>
      </c>
      <c r="Q219" s="111">
        <v>13</v>
      </c>
      <c r="R219" s="111">
        <v>36</v>
      </c>
      <c r="S219" s="111">
        <v>0.23799999999999999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0.22</v>
      </c>
      <c r="P220" s="111">
        <v>0.224</v>
      </c>
      <c r="Q220" s="111" t="s">
        <v>71</v>
      </c>
      <c r="R220" s="111">
        <v>41</v>
      </c>
      <c r="S220" s="111" t="s">
        <v>71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20.2</v>
      </c>
      <c r="C222">
        <f t="shared" si="23"/>
        <v>20.88</v>
      </c>
      <c r="D222">
        <f t="shared" si="24"/>
        <v>39</v>
      </c>
      <c r="E222">
        <f t="shared" si="25"/>
        <v>6</v>
      </c>
      <c r="F222">
        <f t="shared" si="26"/>
        <v>22.2</v>
      </c>
      <c r="G222">
        <f t="shared" si="27"/>
        <v>21.36</v>
      </c>
      <c r="H222" s="111"/>
      <c r="N222" s="111" t="s">
        <v>312</v>
      </c>
      <c r="O222" s="111">
        <v>1.56</v>
      </c>
      <c r="P222" s="111">
        <v>1.65</v>
      </c>
      <c r="Q222" s="111" t="s">
        <v>71</v>
      </c>
      <c r="R222" s="111">
        <v>0</v>
      </c>
      <c r="S222" s="111" t="s">
        <v>71</v>
      </c>
      <c r="T222" s="111">
        <v>1.56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3.85</v>
      </c>
      <c r="C223">
        <f t="shared" si="23"/>
        <v>3.45</v>
      </c>
      <c r="D223">
        <f t="shared" si="24"/>
        <v>1</v>
      </c>
      <c r="E223">
        <f t="shared" si="25"/>
        <v>5</v>
      </c>
      <c r="F223">
        <f t="shared" si="26"/>
        <v>3.96</v>
      </c>
      <c r="G223">
        <f t="shared" si="27"/>
        <v>3.63</v>
      </c>
      <c r="H223" s="111"/>
      <c r="N223" s="111" t="s">
        <v>313</v>
      </c>
      <c r="O223" s="111">
        <v>3.01</v>
      </c>
      <c r="P223" s="111">
        <v>2.8</v>
      </c>
      <c r="Q223" s="111">
        <v>1</v>
      </c>
      <c r="R223" s="111">
        <v>23</v>
      </c>
      <c r="S223" s="111">
        <v>3.03</v>
      </c>
      <c r="T223" s="111">
        <v>3.25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2.56</v>
      </c>
      <c r="C224">
        <f t="shared" si="23"/>
        <v>2.7</v>
      </c>
      <c r="D224">
        <f t="shared" si="24"/>
        <v>38</v>
      </c>
      <c r="E224">
        <f t="shared" si="25"/>
        <v>4</v>
      </c>
      <c r="F224">
        <f t="shared" si="26"/>
        <v>2.895</v>
      </c>
      <c r="G224">
        <f t="shared" si="27"/>
        <v>2.42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0.48</v>
      </c>
      <c r="C226">
        <f t="shared" si="23"/>
        <v>0.57499999999999996</v>
      </c>
      <c r="D226" t="str">
        <f t="shared" si="24"/>
        <v>N/A</v>
      </c>
      <c r="E226" t="str">
        <f t="shared" si="25"/>
        <v>N/A</v>
      </c>
      <c r="F226" t="str">
        <f t="shared" si="26"/>
        <v>N/A</v>
      </c>
      <c r="G226" t="str">
        <f t="shared" si="27"/>
        <v>N/A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24.8</v>
      </c>
      <c r="C227">
        <f t="shared" si="23"/>
        <v>23.06</v>
      </c>
      <c r="D227">
        <f t="shared" si="24"/>
        <v>1</v>
      </c>
      <c r="E227" t="str">
        <f t="shared" si="25"/>
        <v>N/A</v>
      </c>
      <c r="F227">
        <f t="shared" si="26"/>
        <v>24.6</v>
      </c>
      <c r="G227" t="str">
        <f t="shared" si="27"/>
        <v>N/A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0.63</v>
      </c>
      <c r="P228" s="111">
        <v>0.64</v>
      </c>
      <c r="Q228" s="111">
        <v>40</v>
      </c>
      <c r="R228" s="111">
        <v>30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2.58</v>
      </c>
      <c r="C230">
        <f t="shared" si="23"/>
        <v>2.61</v>
      </c>
      <c r="D230" t="str">
        <f t="shared" si="24"/>
        <v>N/A</v>
      </c>
      <c r="E230">
        <f t="shared" si="25"/>
        <v>4</v>
      </c>
      <c r="F230" t="str">
        <f t="shared" si="26"/>
        <v>N/A</v>
      </c>
      <c r="G230">
        <f t="shared" si="27"/>
        <v>2.41</v>
      </c>
      <c r="H230" s="111"/>
      <c r="N230" s="111" t="s">
        <v>151</v>
      </c>
      <c r="O230" s="111">
        <v>3.88</v>
      </c>
      <c r="P230" s="111">
        <v>3.86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0.53</v>
      </c>
      <c r="C231">
        <f t="shared" si="23"/>
        <v>0.63500000000000001</v>
      </c>
      <c r="D231">
        <f t="shared" si="24"/>
        <v>5</v>
      </c>
      <c r="E231">
        <f t="shared" si="25"/>
        <v>0</v>
      </c>
      <c r="F231">
        <f t="shared" si="26"/>
        <v>0.64500000000000002</v>
      </c>
      <c r="G231">
        <f t="shared" si="27"/>
        <v>0.53</v>
      </c>
      <c r="H231" s="111"/>
      <c r="N231" s="111" t="s">
        <v>152</v>
      </c>
      <c r="O231" s="111">
        <v>1.98</v>
      </c>
      <c r="P231" s="111">
        <v>2.16</v>
      </c>
      <c r="Q231" s="111">
        <v>42</v>
      </c>
      <c r="R231" s="111">
        <v>33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38.9</v>
      </c>
      <c r="C232">
        <f t="shared" si="23"/>
        <v>36.299999999999997</v>
      </c>
      <c r="D232">
        <f t="shared" si="24"/>
        <v>40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153</v>
      </c>
      <c r="O232" s="111">
        <v>34.799999999999997</v>
      </c>
      <c r="P232" s="111">
        <v>36</v>
      </c>
      <c r="Q232" s="111">
        <v>41</v>
      </c>
      <c r="R232" s="111">
        <v>22</v>
      </c>
      <c r="S232" s="111">
        <v>39.6</v>
      </c>
      <c r="T232" s="111">
        <v>36.6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2.8</v>
      </c>
      <c r="D233">
        <f t="shared" si="24"/>
        <v>13</v>
      </c>
      <c r="E233">
        <f t="shared" si="25"/>
        <v>29</v>
      </c>
      <c r="F233">
        <f t="shared" si="26"/>
        <v>3.12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0.67800000000000005</v>
      </c>
      <c r="C234">
        <f t="shared" si="23"/>
        <v>0.82</v>
      </c>
      <c r="D234">
        <f t="shared" si="24"/>
        <v>36</v>
      </c>
      <c r="E234">
        <f t="shared" si="25"/>
        <v>24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2.33</v>
      </c>
      <c r="P236" s="111">
        <v>2.6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0.5</v>
      </c>
      <c r="P238" s="111">
        <v>0.44400000000000001</v>
      </c>
      <c r="Q238" s="111">
        <v>20</v>
      </c>
      <c r="R238" s="111">
        <v>40</v>
      </c>
      <c r="S238" s="111">
        <v>0.52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</v>
      </c>
      <c r="C242">
        <f t="shared" si="23"/>
        <v>0.59</v>
      </c>
      <c r="D242">
        <f t="shared" si="24"/>
        <v>22</v>
      </c>
      <c r="E242">
        <f t="shared" si="25"/>
        <v>1</v>
      </c>
      <c r="F242">
        <f t="shared" si="26"/>
        <v>0.59</v>
      </c>
      <c r="G242">
        <f t="shared" si="27"/>
        <v>0.52500000000000002</v>
      </c>
      <c r="H242" s="111"/>
      <c r="N242" s="111" t="s">
        <v>158</v>
      </c>
      <c r="O242" s="111">
        <v>20.2</v>
      </c>
      <c r="P242" s="111">
        <v>20.88</v>
      </c>
      <c r="Q242" s="111">
        <v>39</v>
      </c>
      <c r="R242" s="111">
        <v>6</v>
      </c>
      <c r="S242" s="111">
        <v>22.2</v>
      </c>
      <c r="T242" s="111">
        <v>21.36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3.85</v>
      </c>
      <c r="P243" s="111">
        <v>3.45</v>
      </c>
      <c r="Q243" s="111">
        <v>1</v>
      </c>
      <c r="R243" s="111">
        <v>5</v>
      </c>
      <c r="S243" s="111">
        <v>3.96</v>
      </c>
      <c r="T243" s="111">
        <v>3.63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2.56</v>
      </c>
      <c r="P244" s="111">
        <v>2.7</v>
      </c>
      <c r="Q244" s="111">
        <v>38</v>
      </c>
      <c r="R244" s="111">
        <v>4</v>
      </c>
      <c r="S244" s="111">
        <v>2.895</v>
      </c>
      <c r="T244" s="111">
        <v>2.42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37.049999999999997</v>
      </c>
      <c r="C245">
        <f t="shared" si="23"/>
        <v>34.35</v>
      </c>
      <c r="D245">
        <f t="shared" si="24"/>
        <v>12</v>
      </c>
      <c r="E245">
        <f t="shared" si="25"/>
        <v>28</v>
      </c>
      <c r="F245">
        <f t="shared" si="26"/>
        <v>34.1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28.2</v>
      </c>
      <c r="C246">
        <f t="shared" si="23"/>
        <v>28.5</v>
      </c>
      <c r="D246" t="str">
        <f t="shared" si="24"/>
        <v>N/A</v>
      </c>
      <c r="E246">
        <f t="shared" si="25"/>
        <v>27</v>
      </c>
      <c r="F246" t="str">
        <f t="shared" si="26"/>
        <v>N/A</v>
      </c>
      <c r="G246">
        <f t="shared" si="27"/>
        <v>27.6</v>
      </c>
      <c r="H246" s="111"/>
      <c r="N246" s="111" t="s">
        <v>162</v>
      </c>
      <c r="O246" s="111">
        <v>0.48</v>
      </c>
      <c r="P246" s="111">
        <v>0.57499999999999996</v>
      </c>
      <c r="Q246" s="111" t="s">
        <v>71</v>
      </c>
      <c r="R246" s="111" t="s">
        <v>71</v>
      </c>
      <c r="S246" s="111" t="s">
        <v>71</v>
      </c>
      <c r="T246" s="111" t="s">
        <v>71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2.21</v>
      </c>
      <c r="C247">
        <f t="shared" si="23"/>
        <v>2.2999999999999998</v>
      </c>
      <c r="D247">
        <f t="shared" si="24"/>
        <v>38</v>
      </c>
      <c r="E247">
        <f t="shared" si="25"/>
        <v>22</v>
      </c>
      <c r="F247">
        <f t="shared" si="26"/>
        <v>2.62</v>
      </c>
      <c r="G247">
        <f t="shared" si="27"/>
        <v>2.4900000000000002</v>
      </c>
      <c r="H247" s="111"/>
      <c r="N247" s="111" t="s">
        <v>163</v>
      </c>
      <c r="O247" s="111">
        <v>24.8</v>
      </c>
      <c r="P247" s="111">
        <v>23.06</v>
      </c>
      <c r="Q247" s="111">
        <v>1</v>
      </c>
      <c r="R247" s="111" t="s">
        <v>71</v>
      </c>
      <c r="S247" s="111">
        <v>24.6</v>
      </c>
      <c r="T247" s="111" t="s">
        <v>71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18.41</v>
      </c>
      <c r="C248">
        <f t="shared" si="23"/>
        <v>18.809999999999999</v>
      </c>
      <c r="D248" t="str">
        <f t="shared" si="24"/>
        <v>N/A</v>
      </c>
      <c r="E248">
        <f t="shared" si="25"/>
        <v>5</v>
      </c>
      <c r="F248" t="str">
        <f t="shared" si="26"/>
        <v>N/A</v>
      </c>
      <c r="G248">
        <f t="shared" si="27"/>
        <v>17.38</v>
      </c>
      <c r="H248" s="111"/>
      <c r="N248" s="111" t="s">
        <v>782</v>
      </c>
      <c r="O248" s="111">
        <v>3.85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15.39</v>
      </c>
      <c r="C251">
        <f t="shared" si="23"/>
        <v>15.56</v>
      </c>
      <c r="D251">
        <f t="shared" si="24"/>
        <v>38</v>
      </c>
      <c r="E251">
        <f t="shared" si="25"/>
        <v>4</v>
      </c>
      <c r="F251">
        <f t="shared" si="26"/>
        <v>15.07</v>
      </c>
      <c r="G251">
        <f t="shared" si="27"/>
        <v>14.08</v>
      </c>
      <c r="H251" s="111"/>
      <c r="N251" s="111" t="s">
        <v>387</v>
      </c>
      <c r="O251" s="111">
        <v>2.58</v>
      </c>
      <c r="P251" s="111">
        <v>2.61</v>
      </c>
      <c r="Q251" s="111" t="s">
        <v>71</v>
      </c>
      <c r="R251" s="111">
        <v>4</v>
      </c>
      <c r="S251" s="111" t="s">
        <v>71</v>
      </c>
      <c r="T251" s="111">
        <v>2.41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11.02</v>
      </c>
      <c r="C252">
        <f t="shared" si="23"/>
        <v>12.1</v>
      </c>
      <c r="D252">
        <f t="shared" si="24"/>
        <v>21</v>
      </c>
      <c r="E252">
        <f t="shared" si="25"/>
        <v>5</v>
      </c>
      <c r="F252">
        <f t="shared" si="26"/>
        <v>11.86</v>
      </c>
      <c r="G252">
        <f t="shared" si="27"/>
        <v>11.9</v>
      </c>
      <c r="H252" s="111"/>
      <c r="N252" s="111" t="s">
        <v>326</v>
      </c>
      <c r="O252" s="111">
        <v>0.53</v>
      </c>
      <c r="P252" s="111">
        <v>0.63500000000000001</v>
      </c>
      <c r="Q252" s="111">
        <v>5</v>
      </c>
      <c r="R252" s="111">
        <v>0</v>
      </c>
      <c r="S252" s="111">
        <v>0.64500000000000002</v>
      </c>
      <c r="T252" s="111">
        <v>0.53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0.69799999999999995</v>
      </c>
      <c r="C253">
        <f t="shared" si="23"/>
        <v>0.74399999999999999</v>
      </c>
      <c r="D253">
        <f t="shared" si="24"/>
        <v>26</v>
      </c>
      <c r="E253">
        <f t="shared" si="25"/>
        <v>5</v>
      </c>
      <c r="F253">
        <f t="shared" si="26"/>
        <v>1.02</v>
      </c>
      <c r="G253">
        <f t="shared" si="27"/>
        <v>0.84</v>
      </c>
      <c r="H253" s="111"/>
      <c r="N253" s="111" t="s">
        <v>164</v>
      </c>
      <c r="O253" s="111">
        <v>38.9</v>
      </c>
      <c r="P253" s="111">
        <v>36.299999999999997</v>
      </c>
      <c r="Q253" s="111">
        <v>40</v>
      </c>
      <c r="R253" s="111" t="s">
        <v>71</v>
      </c>
      <c r="S253" s="111">
        <v>35.299999999999997</v>
      </c>
      <c r="T253" s="111" t="s">
        <v>71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3.04</v>
      </c>
      <c r="P254" s="111">
        <v>2.8</v>
      </c>
      <c r="Q254" s="111">
        <v>13</v>
      </c>
      <c r="R254" s="111">
        <v>29</v>
      </c>
      <c r="S254" s="111">
        <v>3.12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2.5099999999999998</v>
      </c>
      <c r="C255">
        <f t="shared" si="23"/>
        <v>2.64</v>
      </c>
      <c r="D255">
        <f t="shared" si="24"/>
        <v>39</v>
      </c>
      <c r="E255">
        <f t="shared" si="25"/>
        <v>27</v>
      </c>
      <c r="F255">
        <f t="shared" si="26"/>
        <v>2.67</v>
      </c>
      <c r="G255">
        <f t="shared" si="27"/>
        <v>2.5099999999999998</v>
      </c>
      <c r="H255" s="111"/>
      <c r="N255" s="111" t="s">
        <v>328</v>
      </c>
      <c r="O255" s="111">
        <v>0.67800000000000005</v>
      </c>
      <c r="P255" s="111">
        <v>0.82</v>
      </c>
      <c r="Q255" s="111">
        <v>36</v>
      </c>
      <c r="R255" s="111">
        <v>24</v>
      </c>
      <c r="S255" s="111">
        <v>0.79400000000000004</v>
      </c>
      <c r="T255" s="111">
        <v>0.77200000000000002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4.5220000000000002</v>
      </c>
      <c r="C258">
        <f t="shared" si="23"/>
        <v>4.88</v>
      </c>
      <c r="D258">
        <f t="shared" si="24"/>
        <v>39</v>
      </c>
      <c r="E258">
        <f t="shared" si="25"/>
        <v>9</v>
      </c>
      <c r="F258">
        <f t="shared" si="26"/>
        <v>4.66</v>
      </c>
      <c r="G258">
        <f t="shared" si="27"/>
        <v>5.048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5.09</v>
      </c>
      <c r="C260">
        <f t="shared" si="23"/>
        <v>5.29</v>
      </c>
      <c r="D260">
        <f t="shared" si="24"/>
        <v>8</v>
      </c>
      <c r="E260">
        <f t="shared" si="25"/>
        <v>4</v>
      </c>
      <c r="F260">
        <f t="shared" si="26"/>
        <v>5.82</v>
      </c>
      <c r="G260">
        <f t="shared" si="27"/>
        <v>4.915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8.2200000000000006</v>
      </c>
      <c r="C262">
        <f t="shared" si="29"/>
        <v>8.58</v>
      </c>
      <c r="D262">
        <f t="shared" si="30"/>
        <v>17</v>
      </c>
      <c r="E262">
        <f t="shared" si="31"/>
        <v>4</v>
      </c>
      <c r="F262">
        <f t="shared" si="32"/>
        <v>8.02</v>
      </c>
      <c r="G262">
        <f t="shared" si="33"/>
        <v>7.6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</v>
      </c>
      <c r="P263" s="111">
        <v>0.59</v>
      </c>
      <c r="Q263" s="111">
        <v>22</v>
      </c>
      <c r="R263" s="111">
        <v>1</v>
      </c>
      <c r="S263" s="111">
        <v>0.59</v>
      </c>
      <c r="T263" s="111">
        <v>0.52500000000000002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14.5</v>
      </c>
      <c r="C266">
        <f t="shared" si="29"/>
        <v>14.4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37.049999999999997</v>
      </c>
      <c r="P266" s="111">
        <v>34.35</v>
      </c>
      <c r="Q266" s="111">
        <v>12</v>
      </c>
      <c r="R266" s="111">
        <v>28</v>
      </c>
      <c r="S266" s="111">
        <v>34.1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3.835</v>
      </c>
      <c r="C267">
        <f t="shared" si="29"/>
        <v>3.9449999999999998</v>
      </c>
      <c r="D267">
        <f t="shared" si="30"/>
        <v>18</v>
      </c>
      <c r="E267">
        <f t="shared" si="31"/>
        <v>9</v>
      </c>
      <c r="F267">
        <f t="shared" si="32"/>
        <v>4.03</v>
      </c>
      <c r="G267">
        <f t="shared" si="33"/>
        <v>4.03</v>
      </c>
      <c r="H267" s="111"/>
      <c r="N267" s="111" t="s">
        <v>167</v>
      </c>
      <c r="O267" s="111">
        <v>28.2</v>
      </c>
      <c r="P267" s="111">
        <v>28.5</v>
      </c>
      <c r="Q267" s="111" t="s">
        <v>71</v>
      </c>
      <c r="R267" s="111">
        <v>27</v>
      </c>
      <c r="S267" s="111" t="s">
        <v>71</v>
      </c>
      <c r="T267" s="111">
        <v>27.6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2.21</v>
      </c>
      <c r="P268" s="111">
        <v>2.2999999999999998</v>
      </c>
      <c r="Q268" s="111">
        <v>38</v>
      </c>
      <c r="R268" s="111">
        <v>22</v>
      </c>
      <c r="S268" s="111">
        <v>2.62</v>
      </c>
      <c r="T268" s="111">
        <v>2.4900000000000002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1.1950000000000001</v>
      </c>
      <c r="P269" s="111">
        <v>1.1100000000000001</v>
      </c>
      <c r="Q269" s="111">
        <v>1</v>
      </c>
      <c r="R269" s="111">
        <v>23</v>
      </c>
      <c r="S269" s="111">
        <v>1.1850000000000001</v>
      </c>
      <c r="T269" s="111">
        <v>1.19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18.41</v>
      </c>
      <c r="P270" s="111">
        <v>18.809999999999999</v>
      </c>
      <c r="Q270" s="111" t="s">
        <v>71</v>
      </c>
      <c r="R270" s="111">
        <v>5</v>
      </c>
      <c r="S270" s="111" t="s">
        <v>71</v>
      </c>
      <c r="T270" s="111">
        <v>17.38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0.22800000000000001</v>
      </c>
      <c r="C271">
        <f t="shared" si="29"/>
        <v>0.22800000000000001</v>
      </c>
      <c r="D271">
        <f t="shared" si="30"/>
        <v>6</v>
      </c>
      <c r="E271">
        <f t="shared" si="31"/>
        <v>3</v>
      </c>
      <c r="F271">
        <f t="shared" si="32"/>
        <v>0.26400000000000001</v>
      </c>
      <c r="G271">
        <f t="shared" si="33"/>
        <v>0.23200000000000001</v>
      </c>
      <c r="H271" s="111"/>
      <c r="N271" s="111" t="s">
        <v>784</v>
      </c>
      <c r="O271" s="111">
        <v>14</v>
      </c>
      <c r="P271" s="111">
        <v>11.7</v>
      </c>
      <c r="Q271" s="111">
        <v>1</v>
      </c>
      <c r="R271" s="111">
        <v>5</v>
      </c>
      <c r="S271" s="111">
        <v>14.6</v>
      </c>
      <c r="T271" s="111">
        <v>14.02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5.08</v>
      </c>
      <c r="C274">
        <f t="shared" si="29"/>
        <v>5.28</v>
      </c>
      <c r="D274">
        <f t="shared" si="30"/>
        <v>11</v>
      </c>
      <c r="E274">
        <f t="shared" si="31"/>
        <v>4</v>
      </c>
      <c r="F274">
        <f t="shared" si="32"/>
        <v>5.25</v>
      </c>
      <c r="G274">
        <f t="shared" si="33"/>
        <v>4.92</v>
      </c>
      <c r="H274" s="111"/>
      <c r="N274" s="111" t="s">
        <v>170</v>
      </c>
      <c r="O274" s="111">
        <v>15.39</v>
      </c>
      <c r="P274" s="111">
        <v>15.56</v>
      </c>
      <c r="Q274" s="111">
        <v>38</v>
      </c>
      <c r="R274" s="111">
        <v>4</v>
      </c>
      <c r="S274" s="111">
        <v>15.07</v>
      </c>
      <c r="T274" s="111">
        <v>14.08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11.02</v>
      </c>
      <c r="P275" s="111">
        <v>12.1</v>
      </c>
      <c r="Q275" s="111">
        <v>21</v>
      </c>
      <c r="R275" s="111">
        <v>5</v>
      </c>
      <c r="S275" s="111">
        <v>11.86</v>
      </c>
      <c r="T275" s="111">
        <v>11.9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0.69799999999999995</v>
      </c>
      <c r="P276" s="111">
        <v>0.74399999999999999</v>
      </c>
      <c r="Q276" s="111">
        <v>26</v>
      </c>
      <c r="R276" s="111">
        <v>5</v>
      </c>
      <c r="S276" s="111">
        <v>1.02</v>
      </c>
      <c r="T276" s="111">
        <v>0.84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2.5099999999999998</v>
      </c>
      <c r="P278" s="111">
        <v>2.64</v>
      </c>
      <c r="Q278" s="111">
        <v>39</v>
      </c>
      <c r="R278" s="111">
        <v>27</v>
      </c>
      <c r="S278" s="111">
        <v>2.67</v>
      </c>
      <c r="T278" s="111">
        <v>2.5099999999999998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2998.3400999999999</v>
      </c>
      <c r="C279">
        <f t="shared" si="29"/>
        <v>3132.1898999999999</v>
      </c>
      <c r="D279" t="str">
        <f t="shared" si="30"/>
        <v>N/A</v>
      </c>
      <c r="E279">
        <f t="shared" si="31"/>
        <v>4</v>
      </c>
      <c r="F279" t="str">
        <f t="shared" si="32"/>
        <v>N/A</v>
      </c>
      <c r="G279">
        <f t="shared" si="33"/>
        <v>2800.6201000000001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4.5220000000000002</v>
      </c>
      <c r="P281" s="111">
        <v>4.88</v>
      </c>
      <c r="Q281" s="111">
        <v>39</v>
      </c>
      <c r="R281" s="111">
        <v>9</v>
      </c>
      <c r="S281" s="111">
        <v>4.66</v>
      </c>
      <c r="T281" s="111">
        <v>5.048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12.6</v>
      </c>
      <c r="C282">
        <f t="shared" si="29"/>
        <v>11.5</v>
      </c>
      <c r="D282">
        <f t="shared" si="30"/>
        <v>0</v>
      </c>
      <c r="E282">
        <f t="shared" si="31"/>
        <v>14</v>
      </c>
      <c r="F282">
        <f t="shared" si="32"/>
        <v>12.6</v>
      </c>
      <c r="G282">
        <f t="shared" si="33"/>
        <v>12.38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5.09</v>
      </c>
      <c r="P283" s="111">
        <v>5.29</v>
      </c>
      <c r="Q283" s="111">
        <v>8</v>
      </c>
      <c r="R283" s="111">
        <v>4</v>
      </c>
      <c r="S283" s="111">
        <v>5.82</v>
      </c>
      <c r="T283" s="111">
        <v>4.915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8.2200000000000006</v>
      </c>
      <c r="P285" s="111">
        <v>8.58</v>
      </c>
      <c r="Q285" s="111">
        <v>17</v>
      </c>
      <c r="R285" s="111">
        <v>4</v>
      </c>
      <c r="S285" s="111">
        <v>8.02</v>
      </c>
      <c r="T285" s="111">
        <v>7.6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0.32300000000000001</v>
      </c>
      <c r="C287">
        <f t="shared" si="29"/>
        <v>0.35499999999999998</v>
      </c>
      <c r="D287">
        <f t="shared" si="30"/>
        <v>36</v>
      </c>
      <c r="E287">
        <f t="shared" si="31"/>
        <v>5</v>
      </c>
      <c r="F287">
        <f t="shared" si="32"/>
        <v>0.35799999999999998</v>
      </c>
      <c r="G287">
        <f t="shared" si="33"/>
        <v>0.32600000000000001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14.5</v>
      </c>
      <c r="P289" s="111">
        <v>14.4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1.21</v>
      </c>
      <c r="C290">
        <f t="shared" si="29"/>
        <v>1.52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3.835</v>
      </c>
      <c r="P290" s="111">
        <v>3.9449999999999998</v>
      </c>
      <c r="Q290" s="111">
        <v>18</v>
      </c>
      <c r="R290" s="111">
        <v>9</v>
      </c>
      <c r="S290" s="111">
        <v>4.03</v>
      </c>
      <c r="T290" s="111">
        <v>4.03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5.66</v>
      </c>
      <c r="C293">
        <f t="shared" si="29"/>
        <v>5.8</v>
      </c>
      <c r="D293">
        <f t="shared" si="30"/>
        <v>18</v>
      </c>
      <c r="E293">
        <f t="shared" si="31"/>
        <v>10</v>
      </c>
      <c r="F293">
        <f t="shared" si="32"/>
        <v>5.96</v>
      </c>
      <c r="G293">
        <f t="shared" si="33"/>
        <v>6.12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</v>
      </c>
      <c r="C294">
        <f t="shared" si="29"/>
        <v>0.57599999999999996</v>
      </c>
      <c r="D294">
        <f t="shared" si="30"/>
        <v>11</v>
      </c>
      <c r="E294">
        <f t="shared" si="31"/>
        <v>5</v>
      </c>
      <c r="F294">
        <f t="shared" si="32"/>
        <v>0.6</v>
      </c>
      <c r="G294">
        <f t="shared" si="33"/>
        <v>0.51400000000000001</v>
      </c>
      <c r="N294" s="111" t="s">
        <v>352</v>
      </c>
      <c r="O294" s="111">
        <v>0.22800000000000001</v>
      </c>
      <c r="P294" s="111">
        <v>0.22800000000000001</v>
      </c>
      <c r="Q294" s="111">
        <v>6</v>
      </c>
      <c r="R294" s="111">
        <v>3</v>
      </c>
      <c r="S294" s="111">
        <v>0.26400000000000001</v>
      </c>
      <c r="T294" s="111">
        <v>0.23200000000000001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1.21</v>
      </c>
      <c r="P295" s="111">
        <v>1.23</v>
      </c>
      <c r="Q295" s="111" t="s">
        <v>71</v>
      </c>
      <c r="R295" s="111">
        <v>6</v>
      </c>
      <c r="S295" s="111" t="s">
        <v>71</v>
      </c>
      <c r="T295" s="111">
        <v>1.246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0.17599999999999999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5.08</v>
      </c>
      <c r="P298" s="111">
        <v>5.28</v>
      </c>
      <c r="Q298" s="111">
        <v>11</v>
      </c>
      <c r="R298" s="111">
        <v>4</v>
      </c>
      <c r="S298" s="111">
        <v>5.25</v>
      </c>
      <c r="T298" s="111">
        <v>4.92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5.85</v>
      </c>
      <c r="P299" s="111">
        <v>6.1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4.3600000000000003</v>
      </c>
      <c r="P301" s="111">
        <v>3.66</v>
      </c>
      <c r="Q301" s="111">
        <v>0</v>
      </c>
      <c r="R301" s="111">
        <v>5</v>
      </c>
      <c r="S301" s="111">
        <v>4.3600000000000003</v>
      </c>
      <c r="T301" s="111">
        <v>4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4.3600000000000003</v>
      </c>
      <c r="C302">
        <f t="shared" si="29"/>
        <v>3.66</v>
      </c>
      <c r="D302">
        <f t="shared" si="30"/>
        <v>0</v>
      </c>
      <c r="E302">
        <f t="shared" si="31"/>
        <v>5</v>
      </c>
      <c r="F302">
        <f t="shared" si="32"/>
        <v>4.3600000000000003</v>
      </c>
      <c r="G302">
        <f t="shared" si="33"/>
        <v>4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1.55</v>
      </c>
      <c r="P303" s="111">
        <v>1.585</v>
      </c>
      <c r="Q303" s="111">
        <v>36</v>
      </c>
      <c r="R303" s="111">
        <v>22</v>
      </c>
      <c r="S303" s="111">
        <v>1.75</v>
      </c>
      <c r="T303" s="111">
        <v>1.645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38.1</v>
      </c>
      <c r="C304">
        <f t="shared" si="29"/>
        <v>40</v>
      </c>
      <c r="D304">
        <f t="shared" si="30"/>
        <v>19</v>
      </c>
      <c r="E304">
        <f t="shared" si="31"/>
        <v>5</v>
      </c>
      <c r="F304">
        <f t="shared" si="32"/>
        <v>41.2</v>
      </c>
      <c r="G304">
        <f t="shared" si="33"/>
        <v>39.5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2998.3400999999999</v>
      </c>
      <c r="P306" s="111">
        <v>3132.1898999999999</v>
      </c>
      <c r="Q306" s="111" t="s">
        <v>71</v>
      </c>
      <c r="R306" s="111">
        <v>4</v>
      </c>
      <c r="S306" s="111" t="s">
        <v>71</v>
      </c>
      <c r="T306" s="111">
        <v>2800.6201000000001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1.1599999999999999</v>
      </c>
      <c r="C307">
        <f t="shared" si="29"/>
        <v>1.32</v>
      </c>
      <c r="D307" t="str">
        <f t="shared" si="30"/>
        <v>N/A</v>
      </c>
      <c r="E307">
        <f t="shared" si="31"/>
        <v>40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0.20200000000000001</v>
      </c>
      <c r="P308" s="111">
        <v>0.214</v>
      </c>
      <c r="Q308" s="111">
        <v>11</v>
      </c>
      <c r="R308" s="111">
        <v>9</v>
      </c>
      <c r="S308" s="111">
        <v>0.23949999999999999</v>
      </c>
      <c r="T308" s="111">
        <v>0.22500000000000001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1.3</v>
      </c>
      <c r="C309">
        <f t="shared" si="29"/>
        <v>1.44</v>
      </c>
      <c r="D309">
        <f t="shared" si="30"/>
        <v>40</v>
      </c>
      <c r="E309">
        <f t="shared" si="31"/>
        <v>28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0.745</v>
      </c>
      <c r="C310">
        <f t="shared" si="29"/>
        <v>0.77</v>
      </c>
      <c r="D310">
        <f t="shared" si="30"/>
        <v>18</v>
      </c>
      <c r="E310">
        <f t="shared" si="31"/>
        <v>4</v>
      </c>
      <c r="F310">
        <f t="shared" si="32"/>
        <v>0.72</v>
      </c>
      <c r="G310">
        <f t="shared" si="33"/>
        <v>0.69499999999999995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12.6</v>
      </c>
      <c r="P311" s="111">
        <v>11.5</v>
      </c>
      <c r="Q311" s="111">
        <v>0</v>
      </c>
      <c r="R311" s="111">
        <v>14</v>
      </c>
      <c r="S311" s="111">
        <v>12.6</v>
      </c>
      <c r="T311" s="111">
        <v>12.38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0.248</v>
      </c>
      <c r="C314">
        <f t="shared" si="29"/>
        <v>0.254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0.34799999999999998</v>
      </c>
      <c r="C315">
        <f t="shared" si="29"/>
        <v>0.39600000000000002</v>
      </c>
      <c r="D315" t="str">
        <f t="shared" si="30"/>
        <v>N/A</v>
      </c>
      <c r="E315">
        <f t="shared" si="31"/>
        <v>5</v>
      </c>
      <c r="F315" t="str">
        <f t="shared" si="32"/>
        <v>N/A</v>
      </c>
      <c r="G315">
        <f t="shared" si="33"/>
        <v>0.34799999999999998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0.32300000000000001</v>
      </c>
      <c r="P316" s="111">
        <v>0.35499999999999998</v>
      </c>
      <c r="Q316" s="111">
        <v>36</v>
      </c>
      <c r="R316" s="111">
        <v>5</v>
      </c>
      <c r="S316" s="111">
        <v>0.35799999999999998</v>
      </c>
      <c r="T316" s="111">
        <v>0.32600000000000001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1.1950000000000001</v>
      </c>
      <c r="C319">
        <f t="shared" si="29"/>
        <v>1.1100000000000001</v>
      </c>
      <c r="D319">
        <f t="shared" si="30"/>
        <v>1</v>
      </c>
      <c r="E319">
        <f t="shared" si="31"/>
        <v>23</v>
      </c>
      <c r="F319">
        <f t="shared" si="32"/>
        <v>1.1850000000000001</v>
      </c>
      <c r="G319">
        <f t="shared" si="33"/>
        <v>1.19</v>
      </c>
      <c r="N319" s="111" t="s">
        <v>366</v>
      </c>
      <c r="O319" s="111">
        <v>1.21</v>
      </c>
      <c r="P319" s="111">
        <v>1.52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5.66</v>
      </c>
      <c r="P322" s="111">
        <v>5.8</v>
      </c>
      <c r="Q322" s="111">
        <v>18</v>
      </c>
      <c r="R322" s="111">
        <v>10</v>
      </c>
      <c r="S322" s="111">
        <v>5.96</v>
      </c>
      <c r="T322" s="111">
        <v>6.12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</v>
      </c>
      <c r="P323" s="111">
        <v>0.57599999999999996</v>
      </c>
      <c r="Q323" s="111">
        <v>11</v>
      </c>
      <c r="R323" s="111">
        <v>5</v>
      </c>
      <c r="S323" s="111">
        <v>0.6</v>
      </c>
      <c r="T323" s="111">
        <v>0.51400000000000001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0.17599999999999999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1.86</v>
      </c>
      <c r="C330">
        <f t="shared" si="35"/>
        <v>1.93</v>
      </c>
      <c r="D330">
        <f t="shared" si="36"/>
        <v>39</v>
      </c>
      <c r="E330">
        <f t="shared" si="37"/>
        <v>6</v>
      </c>
      <c r="F330">
        <f t="shared" si="38"/>
        <v>2.06</v>
      </c>
      <c r="G330">
        <f t="shared" si="39"/>
        <v>2.0649999999999999</v>
      </c>
      <c r="H330" s="111"/>
      <c r="N330" s="111" t="s">
        <v>187</v>
      </c>
      <c r="O330" s="111">
        <v>20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38.1</v>
      </c>
      <c r="P334" s="111">
        <v>40</v>
      </c>
      <c r="Q334" s="111">
        <v>19</v>
      </c>
      <c r="R334" s="111">
        <v>5</v>
      </c>
      <c r="S334" s="111">
        <v>41.2</v>
      </c>
      <c r="T334" s="111">
        <v>39.5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1.1599999999999999</v>
      </c>
      <c r="P337" s="111">
        <v>1.32</v>
      </c>
      <c r="Q337" s="111" t="s">
        <v>71</v>
      </c>
      <c r="R337" s="111">
        <v>40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1.3</v>
      </c>
      <c r="P340" s="111">
        <v>1.44</v>
      </c>
      <c r="Q340" s="111">
        <v>40</v>
      </c>
      <c r="R340" s="111">
        <v>28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1.52</v>
      </c>
      <c r="C341">
        <f>VLOOKUP($A341,$N$5:$U$375,3,FALSE)</f>
        <v>1.7050000000000001</v>
      </c>
      <c r="D341" t="str">
        <f>VLOOKUP($A341,$N$5:$U$375,4,FALSE)</f>
        <v>N/A</v>
      </c>
      <c r="E341">
        <f>VLOOKUP($A341,$N$5:$U$375,5,FALSE)</f>
        <v>21</v>
      </c>
      <c r="F341" t="str">
        <f>VLOOKUP($A341,$N$5:$U$375,6,FALSE)</f>
        <v>N/A</v>
      </c>
      <c r="G341">
        <f>VLOOKUP($A341,$N$5:$U$375,7,FALSE)</f>
        <v>1.64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0.745</v>
      </c>
      <c r="P342" s="111">
        <v>0.77</v>
      </c>
      <c r="Q342" s="111">
        <v>18</v>
      </c>
      <c r="R342" s="111">
        <v>4</v>
      </c>
      <c r="S342" s="111">
        <v>0.72</v>
      </c>
      <c r="T342" s="111">
        <v>0.69499999999999995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0.248</v>
      </c>
      <c r="P348" s="111">
        <v>0.254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0.34799999999999998</v>
      </c>
      <c r="P349" s="111">
        <v>0.39600000000000002</v>
      </c>
      <c r="Q349" s="111" t="s">
        <v>71</v>
      </c>
      <c r="R349" s="111">
        <v>5</v>
      </c>
      <c r="S349" s="111" t="s">
        <v>71</v>
      </c>
      <c r="T349" s="111">
        <v>0.34799999999999998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1.86</v>
      </c>
      <c r="P355" s="111">
        <v>1.93</v>
      </c>
      <c r="Q355" s="111">
        <v>39</v>
      </c>
      <c r="R355" s="111">
        <v>6</v>
      </c>
      <c r="S355" s="111">
        <v>2.06</v>
      </c>
      <c r="T355" s="111">
        <v>2.0649999999999999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1.36</v>
      </c>
      <c r="P358" s="111">
        <v>1.42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17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1425.66</v>
      </c>
      <c r="P367" s="111">
        <v>1547.27</v>
      </c>
      <c r="Q367" s="111">
        <v>39</v>
      </c>
      <c r="R367" s="111">
        <v>9</v>
      </c>
      <c r="S367" s="111">
        <v>1458.91</v>
      </c>
      <c r="T367" s="111">
        <v>1586.49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2025-04-13T07:07:04Z</dcterms:modified>
</cp:coreProperties>
</file>